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9675"/>
  </bookViews>
  <sheets>
    <sheet name="RummyNBA" sheetId="1" r:id="rId1"/>
    <sheet name="Death Pool" sheetId="5" r:id="rId2"/>
    <sheet name="Retired Categories" sheetId="2" r:id="rId3"/>
  </sheets>
  <definedNames>
    <definedName name="NBA" localSheetId="0">RummyNBA!$U$3:$V$32</definedName>
    <definedName name="_xlnm.Print_Area" localSheetId="0">RummyNBA!$A$1:$Z$72</definedName>
    <definedName name="standings?season_2008_group_league_seasontype_2_standType_standings" localSheetId="2">'Retired Categories'!#REF!</definedName>
    <definedName name="standings?season_2008_group_league_seasontype_2_standType_standings_1" localSheetId="2">'Retired Categories'!#REF!</definedName>
    <definedName name="standings?season_2008_group_league_seasontype_2_standType_standings_2" localSheetId="2">'Retired Categories'!#REF!</definedName>
  </definedNames>
  <calcPr calcId="171027"/>
</workbook>
</file>

<file path=xl/calcChain.xml><?xml version="1.0" encoding="utf-8"?>
<calcChain xmlns="http://schemas.openxmlformats.org/spreadsheetml/2006/main">
  <c r="E41" i="1" l="1"/>
  <c r="E20" i="1"/>
  <c r="I20" i="1"/>
  <c r="G20" i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" i="1"/>
  <c r="Z33" i="1" l="1"/>
  <c r="Y33" i="1"/>
  <c r="X33" i="1"/>
  <c r="R64" i="1" l="1"/>
  <c r="S55" i="1" l="1"/>
  <c r="Q55" i="1"/>
  <c r="O55" i="1"/>
  <c r="S8" i="1"/>
  <c r="Q8" i="1"/>
  <c r="O8" i="1"/>
  <c r="I58" i="1"/>
  <c r="G58" i="1"/>
  <c r="E58" i="1"/>
  <c r="I41" i="1"/>
  <c r="G41" i="1"/>
  <c r="I35" i="1"/>
  <c r="G35" i="1"/>
  <c r="E35" i="1"/>
  <c r="I52" i="1"/>
  <c r="G52" i="1"/>
  <c r="E52" i="1"/>
  <c r="S45" i="1"/>
  <c r="Q45" i="1"/>
  <c r="O45" i="1"/>
  <c r="E10" i="1"/>
  <c r="E14" i="1"/>
  <c r="G14" i="1"/>
  <c r="I14" i="1"/>
  <c r="E6" i="1"/>
  <c r="I6" i="1"/>
  <c r="G6" i="1"/>
  <c r="P64" i="1"/>
  <c r="N64" i="1"/>
  <c r="F14" i="5"/>
  <c r="D14" i="5"/>
  <c r="B14" i="5"/>
  <c r="G10" i="1"/>
  <c r="I10" i="1"/>
  <c r="E45" i="1"/>
  <c r="G45" i="1"/>
  <c r="I45" i="1"/>
</calcChain>
</file>

<file path=xl/comments1.xml><?xml version="1.0" encoding="utf-8"?>
<comments xmlns="http://schemas.openxmlformats.org/spreadsheetml/2006/main">
  <authors>
    <author>Mortimer, Bill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 xml:space="preserve">Amnesty Pick: </t>
        </r>
        <r>
          <rPr>
            <sz val="9"/>
            <color indexed="81"/>
            <rFont val="Tahoma"/>
            <family val="2"/>
          </rPr>
          <t>Karl Anthony Towns to Isaiah Thomas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Amnesty Pick:</t>
        </r>
        <r>
          <rPr>
            <sz val="9"/>
            <color indexed="81"/>
            <rFont val="Tahoma"/>
            <charset val="1"/>
          </rPr>
          <t xml:space="preserve">
19 to 16</t>
        </r>
      </text>
    </comment>
    <comment ref="H75" authorId="0">
      <text>
        <r>
          <rPr>
            <b/>
            <sz val="9"/>
            <color indexed="81"/>
            <rFont val="Tahoma"/>
            <charset val="1"/>
          </rPr>
          <t xml:space="preserve">Amnesty Pick: </t>
        </r>
        <r>
          <rPr>
            <sz val="9"/>
            <color indexed="81"/>
            <rFont val="Tahoma"/>
            <family val="2"/>
          </rPr>
          <t>Portland Trailblazers to Houston Rockets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NBA" type="6" refreshedVersion="2" background="1" saveData="1">
    <textPr codePage="10006" sourceFile="C:\Documents and Settings\Benjamin Kennard\Desktop\NBA.txt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<sst xmlns="http://schemas.openxmlformats.org/spreadsheetml/2006/main" count="752" uniqueCount="311">
  <si>
    <t>Bill</t>
  </si>
  <si>
    <t>Ben</t>
  </si>
  <si>
    <t>Larry</t>
  </si>
  <si>
    <t>Dallas</t>
  </si>
  <si>
    <t>Minnesota</t>
  </si>
  <si>
    <t>Boston</t>
  </si>
  <si>
    <t>Sacramento</t>
  </si>
  <si>
    <t>Atlanta</t>
  </si>
  <si>
    <t>Charlotte</t>
  </si>
  <si>
    <t>Chicago</t>
  </si>
  <si>
    <t>Cleveland</t>
  </si>
  <si>
    <t>Denver</t>
  </si>
  <si>
    <t>Detroit</t>
  </si>
  <si>
    <t>Houston</t>
  </si>
  <si>
    <t>Indiana</t>
  </si>
  <si>
    <t>Memphis</t>
  </si>
  <si>
    <t>Miami</t>
  </si>
  <si>
    <t>Milwaukee</t>
  </si>
  <si>
    <t>Phoenix</t>
  </si>
  <si>
    <t>Portland</t>
  </si>
  <si>
    <t>Toronto</t>
  </si>
  <si>
    <t>Utah</t>
  </si>
  <si>
    <t>Washington</t>
  </si>
  <si>
    <t>Golden State</t>
  </si>
  <si>
    <t>New Orleans</t>
  </si>
  <si>
    <t>New York</t>
  </si>
  <si>
    <t>San Antonio</t>
  </si>
  <si>
    <t>LA Lakers</t>
  </si>
  <si>
    <t>Philadelphia</t>
  </si>
  <si>
    <t>LA Clippers</t>
  </si>
  <si>
    <t>All-Star MVP</t>
  </si>
  <si>
    <t>Most Triple Doubles</t>
  </si>
  <si>
    <t>Suspensions</t>
  </si>
  <si>
    <t>http://www.eskimo.com/~pbender/fines.html#08-09</t>
  </si>
  <si>
    <t>Sum of three picks</t>
  </si>
  <si>
    <t>total</t>
  </si>
  <si>
    <t>CATEGORY RETIRED</t>
  </si>
  <si>
    <t># of games Shaq plays</t>
  </si>
  <si>
    <t>Greg Oden Memorial Category</t>
  </si>
  <si>
    <t>full season categories</t>
  </si>
  <si>
    <t>mid season categories</t>
  </si>
  <si>
    <t>First to miss a game: KG/PP/RA</t>
  </si>
  <si>
    <t xml:space="preserve">Last team undefeated </t>
  </si>
  <si>
    <t xml:space="preserve">Last team to win </t>
  </si>
  <si>
    <t xml:space="preserve">Player w/most 40 pt gms </t>
  </si>
  <si>
    <t xml:space="preserve">Most Tommy Points </t>
  </si>
  <si>
    <t>Superfriends combined ppg</t>
  </si>
  <si>
    <t>Brooklyn</t>
  </si>
  <si>
    <t xml:space="preserve">KG/PP/RR combined PPG </t>
  </si>
  <si>
    <t xml:space="preserve"># of gms KG/PP/RR play together </t>
  </si>
  <si>
    <t>First team to 50 wins</t>
  </si>
  <si>
    <t>1st flop call</t>
  </si>
  <si>
    <t>Most flopping penalties</t>
  </si>
  <si>
    <t>Xmas day high scorer</t>
  </si>
  <si>
    <t>Player C's acquire during season</t>
  </si>
  <si>
    <t>Most technical fouls</t>
  </si>
  <si>
    <t>First player to publicly ask for a trade</t>
  </si>
  <si>
    <t>First player caught or admit to garaging or DUI</t>
  </si>
  <si>
    <t># of games Superfriends play together</t>
  </si>
  <si>
    <t>Team Gayson Collins signs with</t>
  </si>
  <si>
    <t>Games to 25k for PP (979 away)</t>
  </si>
  <si>
    <t>Categories for next year:</t>
  </si>
  <si>
    <t>C Anthony</t>
  </si>
  <si>
    <t>L James</t>
  </si>
  <si>
    <t>K Durant</t>
  </si>
  <si>
    <t>All NBA Team</t>
  </si>
  <si>
    <t>All NBA Defense</t>
  </si>
  <si>
    <t># of games Bynum plays</t>
  </si>
  <si>
    <t>How many 3's will Mark blount hit</t>
  </si>
  <si>
    <t>Order</t>
  </si>
  <si>
    <t>Heat wins</t>
  </si>
  <si>
    <t>Kobe PPG</t>
  </si>
  <si>
    <t>Best record (team)</t>
  </si>
  <si>
    <t>Most wins (number)</t>
  </si>
  <si>
    <t>Worst record (team)</t>
  </si>
  <si>
    <t>Least wins (number)</t>
  </si>
  <si>
    <t>Longest suspension (# of games)</t>
  </si>
  <si>
    <t>Highest single game pt total (#)</t>
  </si>
  <si>
    <t>Highest single game pt total (player)</t>
  </si>
  <si>
    <t>Best offense (Team)</t>
  </si>
  <si>
    <t>Best defense (Team)</t>
  </si>
  <si>
    <t>Worst offense (Team)</t>
  </si>
  <si>
    <t>Highest team point total - game</t>
  </si>
  <si>
    <t>New team to make playoffs</t>
  </si>
  <si>
    <t>Team to not make playoffs again</t>
  </si>
  <si>
    <t># games Kobe plays</t>
  </si>
  <si>
    <t># games Rondo plays</t>
  </si>
  <si>
    <t># games D Rose plays</t>
  </si>
  <si>
    <t>Biggest disappointment (team)</t>
  </si>
  <si>
    <t>G Oden games played</t>
  </si>
  <si>
    <t>NBA Champions</t>
  </si>
  <si>
    <t>Highest PPG two teammates</t>
  </si>
  <si>
    <t># of Cavs wins</t>
  </si>
  <si>
    <t>Defensive Player of the Year</t>
  </si>
  <si>
    <t>Lebron/Love/Kyrie PPG combined</t>
  </si>
  <si>
    <t>Date Kobe returns</t>
  </si>
  <si>
    <t>Date Rondo returns</t>
  </si>
  <si>
    <t>Games for Kobe to pass MJ (676 away)</t>
  </si>
  <si>
    <t>All Star lead vote getter</t>
  </si>
  <si>
    <t>First team to score 125 pts</t>
  </si>
  <si>
    <t>First 10 game win streak</t>
  </si>
  <si>
    <t>Team Ray Allen signs with (cept Cavs)</t>
  </si>
  <si>
    <t>Oklahoma</t>
  </si>
  <si>
    <t>Orlando</t>
  </si>
  <si>
    <t>Over/Unders</t>
  </si>
  <si>
    <t>http://www.spotrac.com/fines-tracker/nba/</t>
  </si>
  <si>
    <t>Over/Unders .10 pts each</t>
  </si>
  <si>
    <t>Category</t>
  </si>
  <si>
    <t># of games Big Baby gets 12p/7r</t>
  </si>
  <si>
    <t>actual</t>
  </si>
  <si>
    <t>proj</t>
  </si>
  <si>
    <t>over/unders</t>
  </si>
  <si>
    <t>1st</t>
  </si>
  <si>
    <t>2nd</t>
  </si>
  <si>
    <t>3rd</t>
  </si>
  <si>
    <t>Worst defense (Team)</t>
  </si>
  <si>
    <t>Most Players Suspended</t>
  </si>
  <si>
    <t>Most Games Suspended</t>
  </si>
  <si>
    <t>Hall of Fame Inductees</t>
  </si>
  <si>
    <t>First time All-Star</t>
  </si>
  <si>
    <t>First Triple Double</t>
  </si>
  <si>
    <t>Biggest overachieving (team)</t>
  </si>
  <si>
    <t>ROY Top 3</t>
  </si>
  <si>
    <t>Full Season Categories</t>
  </si>
  <si>
    <t>Mid-Season Categories</t>
  </si>
  <si>
    <t>Pick five (3 points, 2 points, 1 point)</t>
  </si>
  <si>
    <t>Pick five (3 points, 1 point)</t>
  </si>
  <si>
    <t>Pick five</t>
  </si>
  <si>
    <r>
      <t>PPG Leader</t>
    </r>
    <r>
      <rPr>
        <i/>
        <sz val="8"/>
        <rFont val="Arial"/>
        <family val="2"/>
      </rPr>
      <t xml:space="preserve"> (RNBA original)</t>
    </r>
  </si>
  <si>
    <r>
      <t>RPG Leader</t>
    </r>
    <r>
      <rPr>
        <i/>
        <sz val="8"/>
        <rFont val="Arial"/>
        <family val="2"/>
      </rPr>
      <t xml:space="preserve"> (RNBA original)</t>
    </r>
  </si>
  <si>
    <r>
      <t>APG Leader</t>
    </r>
    <r>
      <rPr>
        <i/>
        <sz val="8"/>
        <rFont val="Arial"/>
        <family val="2"/>
      </rPr>
      <t xml:space="preserve"> (RNBA original)</t>
    </r>
  </si>
  <si>
    <r>
      <t>MVP Top 5</t>
    </r>
    <r>
      <rPr>
        <i/>
        <sz val="8"/>
        <rFont val="Arial"/>
        <family val="2"/>
      </rPr>
      <t xml:space="preserve"> (RNBA original)</t>
    </r>
  </si>
  <si>
    <r>
      <t>COY Top 3</t>
    </r>
    <r>
      <rPr>
        <i/>
        <sz val="8"/>
        <rFont val="Arial"/>
        <family val="2"/>
      </rPr>
      <t xml:space="preserve"> (RNBA original)</t>
    </r>
  </si>
  <si>
    <r>
      <t>Celtics wins</t>
    </r>
    <r>
      <rPr>
        <i/>
        <sz val="8"/>
        <rFont val="Arial"/>
        <family val="2"/>
      </rPr>
      <t xml:space="preserve"> (RNBA original)</t>
    </r>
  </si>
  <si>
    <r>
      <t>Lakers wins</t>
    </r>
    <r>
      <rPr>
        <i/>
        <sz val="8"/>
        <rFont val="Arial"/>
        <family val="2"/>
      </rPr>
      <t xml:space="preserve"> (RNBA original)</t>
    </r>
  </si>
  <si>
    <r>
      <t>First Player Suspended</t>
    </r>
    <r>
      <rPr>
        <i/>
        <sz val="8"/>
        <rFont val="Arial"/>
        <family val="2"/>
      </rPr>
      <t xml:space="preserve"> (RNBA original)</t>
    </r>
  </si>
  <si>
    <r>
      <t>First Player Traded</t>
    </r>
    <r>
      <rPr>
        <i/>
        <sz val="8"/>
        <rFont val="Arial"/>
        <family val="2"/>
      </rPr>
      <t xml:space="preserve"> (RNBA original)</t>
    </r>
  </si>
  <si>
    <r>
      <t>First coach to leave</t>
    </r>
    <r>
      <rPr>
        <i/>
        <sz val="8"/>
        <rFont val="Arial"/>
        <family val="2"/>
      </rPr>
      <t xml:space="preserve"> (RNBA original)</t>
    </r>
  </si>
  <si>
    <r>
      <t>First player to score 50</t>
    </r>
    <r>
      <rPr>
        <i/>
        <sz val="8"/>
        <rFont val="Arial"/>
        <family val="2"/>
      </rPr>
      <t xml:space="preserve"> (RNBA original)</t>
    </r>
  </si>
  <si>
    <t># of games Wally plays</t>
  </si>
  <si>
    <t>All Star Coaches (pick two)</t>
  </si>
  <si>
    <t>(minimum one game played)</t>
  </si>
  <si>
    <t>Zach Randolph Memorial Category</t>
  </si>
  <si>
    <t>First player to 20 rebounds</t>
  </si>
  <si>
    <t>http://espn.go.com/nba/statistics/player/_/stat/double-doubles/sort/tripleDouble</t>
  </si>
  <si>
    <t>Bovada</t>
  </si>
  <si>
    <t>R Westbrook</t>
  </si>
  <si>
    <t>S Curry</t>
  </si>
  <si>
    <t>J Harden</t>
  </si>
  <si>
    <t>D Lillard</t>
  </si>
  <si>
    <t>D Cousins</t>
  </si>
  <si>
    <t>K Leoard</t>
  </si>
  <si>
    <t>A Davis</t>
  </si>
  <si>
    <t>A Drummond</t>
  </si>
  <si>
    <t>D Jordan</t>
  </si>
  <si>
    <t>H Whiteside</t>
  </si>
  <si>
    <t>D Howard</t>
  </si>
  <si>
    <t>K Towns</t>
  </si>
  <si>
    <t>R Gorbet</t>
  </si>
  <si>
    <t>P Gasol</t>
  </si>
  <si>
    <t>R Rondo</t>
  </si>
  <si>
    <t>J Wall</t>
  </si>
  <si>
    <t>C Paul</t>
  </si>
  <si>
    <t>D Green</t>
  </si>
  <si>
    <t>R Rubio</t>
  </si>
  <si>
    <t>K Leonard</t>
  </si>
  <si>
    <t>P George</t>
  </si>
  <si>
    <t>A Horford</t>
  </si>
  <si>
    <t>K Lowry</t>
  </si>
  <si>
    <t>K Irving</t>
  </si>
  <si>
    <t>B Griffin</t>
  </si>
  <si>
    <t>B Stevens</t>
  </si>
  <si>
    <t>Thibs</t>
  </si>
  <si>
    <t>J Hornacek</t>
  </si>
  <si>
    <t>S Brooks</t>
  </si>
  <si>
    <t>B Donovan</t>
  </si>
  <si>
    <t>S Van Gundy</t>
  </si>
  <si>
    <t>S Clifford</t>
  </si>
  <si>
    <t>M D'antoni</t>
  </si>
  <si>
    <t>L Walton</t>
  </si>
  <si>
    <t>B Ingram</t>
  </si>
  <si>
    <t>B Simmons</t>
  </si>
  <si>
    <t>B Heild</t>
  </si>
  <si>
    <t>K Dunn</t>
  </si>
  <si>
    <t>J Brown</t>
  </si>
  <si>
    <t>D Valentine</t>
  </si>
  <si>
    <t>J Embiid</t>
  </si>
  <si>
    <t>J Murray</t>
  </si>
  <si>
    <t>D Sabonis</t>
  </si>
  <si>
    <t>A Bradley</t>
  </si>
  <si>
    <t>G Hayward</t>
  </si>
  <si>
    <t>R Gobert</t>
  </si>
  <si>
    <t>P Millsap</t>
  </si>
  <si>
    <t>T Allen</t>
  </si>
  <si>
    <t>J Butler</t>
  </si>
  <si>
    <t>M Gasol</t>
  </si>
  <si>
    <t>D Russell</t>
  </si>
  <si>
    <t>I Thomas</t>
  </si>
  <si>
    <t>Markeif Morris</t>
  </si>
  <si>
    <t>T Mac</t>
  </si>
  <si>
    <t>C Webber</t>
  </si>
  <si>
    <t>T Kukoc</t>
  </si>
  <si>
    <t>G Arenas</t>
  </si>
  <si>
    <t>M Jackson</t>
  </si>
  <si>
    <t>B Wallace</t>
  </si>
  <si>
    <t>K Johnson</t>
  </si>
  <si>
    <t>T Hardaway</t>
  </si>
  <si>
    <t>P Hardaway</t>
  </si>
  <si>
    <t>N Van Exel</t>
  </si>
  <si>
    <t>C Oakley</t>
  </si>
  <si>
    <t>D Ainge</t>
  </si>
  <si>
    <t>V Divac</t>
  </si>
  <si>
    <t>R Horry</t>
  </si>
  <si>
    <t>Warriors</t>
  </si>
  <si>
    <t>Cavs</t>
  </si>
  <si>
    <t>Clippers</t>
  </si>
  <si>
    <t>Celtics</t>
  </si>
  <si>
    <t>Raptors</t>
  </si>
  <si>
    <t>Spurs</t>
  </si>
  <si>
    <t>Rockets</t>
  </si>
  <si>
    <t>Pacers</t>
  </si>
  <si>
    <t>Timberwolves</t>
  </si>
  <si>
    <t>M Barnes</t>
  </si>
  <si>
    <t>Z Randolph</t>
  </si>
  <si>
    <t>Marcus Morris</t>
  </si>
  <si>
    <t>A Bogut</t>
  </si>
  <si>
    <t>JR Smith</t>
  </si>
  <si>
    <t>R Gay</t>
  </si>
  <si>
    <t>L Aldridge</t>
  </si>
  <si>
    <t>N Noel</t>
  </si>
  <si>
    <t>J Okafor</t>
  </si>
  <si>
    <t>G Monroe</t>
  </si>
  <si>
    <t>A Johnson</t>
  </si>
  <si>
    <t>M Smart</t>
  </si>
  <si>
    <t>G Dragic</t>
  </si>
  <si>
    <t>N Young</t>
  </si>
  <si>
    <t>B McLemore</t>
  </si>
  <si>
    <t>E Bledsoe</t>
  </si>
  <si>
    <t>K Faried</t>
  </si>
  <si>
    <t>Reprted ask is allowed</t>
  </si>
  <si>
    <t>D Galinari</t>
  </si>
  <si>
    <t>T Chandler?</t>
  </si>
  <si>
    <t>V Carter</t>
  </si>
  <si>
    <t>A Jefferson</t>
  </si>
  <si>
    <t>M Ginobli</t>
  </si>
  <si>
    <t>D Wade</t>
  </si>
  <si>
    <t>D Nowitzki</t>
  </si>
  <si>
    <t>D Rose</t>
  </si>
  <si>
    <t>B Lopez</t>
  </si>
  <si>
    <t>J Noah</t>
  </si>
  <si>
    <t>First player unable to play the remainder of the regular season</t>
  </si>
  <si>
    <t xml:space="preserve"> Ben Bill Larry</t>
  </si>
  <si>
    <t xml:space="preserve"> Bill Larry Ben</t>
  </si>
  <si>
    <t xml:space="preserve"> Larry Bill Ben</t>
  </si>
  <si>
    <t>GSW</t>
  </si>
  <si>
    <t>CLE</t>
  </si>
  <si>
    <t>SAS</t>
  </si>
  <si>
    <t>BKN</t>
  </si>
  <si>
    <t>PHI</t>
  </si>
  <si>
    <t>PHX</t>
  </si>
  <si>
    <t xml:space="preserve"> Bill Ben Larry</t>
  </si>
  <si>
    <t>HOU</t>
  </si>
  <si>
    <t>BOS</t>
  </si>
  <si>
    <t>UTA</t>
  </si>
  <si>
    <t xml:space="preserve"> Larry Ben Bill</t>
  </si>
  <si>
    <t>LAL</t>
  </si>
  <si>
    <t>MIN</t>
  </si>
  <si>
    <t>CHI</t>
  </si>
  <si>
    <t>UTH</t>
  </si>
  <si>
    <t>MIA</t>
  </si>
  <si>
    <t>MEM</t>
  </si>
  <si>
    <t>DAL</t>
  </si>
  <si>
    <t>CHA</t>
  </si>
  <si>
    <t xml:space="preserve"> Ben Larry Bill</t>
  </si>
  <si>
    <t>M Morris</t>
  </si>
  <si>
    <t>M Beasley</t>
  </si>
  <si>
    <t>J Sullinger</t>
  </si>
  <si>
    <t>W Matthews</t>
  </si>
  <si>
    <t>W Chandler</t>
  </si>
  <si>
    <t>E Mudiay</t>
  </si>
  <si>
    <t>B Baby</t>
  </si>
  <si>
    <t>G Antetokahbjdepo</t>
  </si>
  <si>
    <t>T Stotts</t>
  </si>
  <si>
    <t>E Spoelstra</t>
  </si>
  <si>
    <t>A Gentry</t>
  </si>
  <si>
    <t>F Hoiberg</t>
  </si>
  <si>
    <t>D Casey</t>
  </si>
  <si>
    <t>N McMillan</t>
  </si>
  <si>
    <t>B Brown</t>
  </si>
  <si>
    <t>Q Snyder</t>
  </si>
  <si>
    <t>Bill Ben Larry</t>
  </si>
  <si>
    <t>K Porzingas</t>
  </si>
  <si>
    <t>T Thompson</t>
  </si>
  <si>
    <t>A Wiggins</t>
  </si>
  <si>
    <t>G Hayword</t>
  </si>
  <si>
    <t>Ben Bill Larry</t>
  </si>
  <si>
    <t>Larry Ben Bill</t>
  </si>
  <si>
    <t>Larry Bill Ben</t>
  </si>
  <si>
    <t>Ben Larry Bill</t>
  </si>
  <si>
    <t>Bill Larry Ben</t>
  </si>
  <si>
    <r>
      <t>Opening day high scorer</t>
    </r>
    <r>
      <rPr>
        <i/>
        <sz val="8"/>
        <rFont val="Arial"/>
        <family val="2"/>
      </rPr>
      <t xml:space="preserve"> (Tuesday games only)</t>
    </r>
  </si>
  <si>
    <t>Markief Morris</t>
  </si>
  <si>
    <t>C Laettner</t>
  </si>
  <si>
    <t>U</t>
  </si>
  <si>
    <t>O</t>
  </si>
  <si>
    <t>K Thompson</t>
  </si>
  <si>
    <t>I. Thomas</t>
  </si>
  <si>
    <t>Technical Fouls</t>
  </si>
  <si>
    <t>https://www.espn.com/nba/statistics/player/_/stat/fouls/sort/technicalFouls</t>
  </si>
  <si>
    <t>Mo Williams (x2)</t>
  </si>
  <si>
    <t>Most players traded (or trades made)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</si>
</sst>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8"/>
      <name val="Arial"/>
      <family val="2"/>
    </font>
    <font>
      <sz val="5"/>
      <name val="Arial"/>
      <family val="2"/>
    </font>
    <font>
      <sz val="8"/>
      <name val="Verdana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/>
    <xf numFmtId="0" fontId="1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1" applyFill="1" applyAlignment="1" applyProtection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Border="1"/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0" fontId="8" fillId="0" borderId="14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4" fillId="0" borderId="6" xfId="0" applyFont="1" applyFill="1" applyBorder="1" applyAlignment="1"/>
    <xf numFmtId="0" fontId="8" fillId="0" borderId="5" xfId="0" applyFont="1" applyFill="1" applyBorder="1"/>
    <xf numFmtId="0" fontId="8" fillId="0" borderId="6" xfId="0" applyFont="1" applyFill="1" applyBorder="1"/>
    <xf numFmtId="0" fontId="8" fillId="0" borderId="9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" fillId="0" borderId="6" xfId="0" applyFont="1" applyFill="1" applyBorder="1"/>
    <xf numFmtId="0" fontId="4" fillId="0" borderId="6" xfId="0" applyFont="1" applyFill="1" applyBorder="1"/>
    <xf numFmtId="0" fontId="1" fillId="0" borderId="9" xfId="0" applyFont="1" applyFill="1" applyBorder="1"/>
    <xf numFmtId="0" fontId="10" fillId="0" borderId="8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12" fillId="0" borderId="0" xfId="0" applyFont="1" applyFill="1"/>
    <xf numFmtId="0" fontId="0" fillId="0" borderId="0" xfId="0" applyFont="1" applyFill="1"/>
    <xf numFmtId="0" fontId="7" fillId="0" borderId="0" xfId="1" applyFont="1" applyFill="1" applyAlignment="1" applyProtection="1"/>
    <xf numFmtId="0" fontId="10" fillId="0" borderId="10" xfId="0" applyFont="1" applyFill="1" applyBorder="1" applyAlignment="1"/>
    <xf numFmtId="0" fontId="10" fillId="0" borderId="0" xfId="0" applyFont="1" applyFill="1" applyBorder="1" applyAlignment="1"/>
    <xf numFmtId="0" fontId="10" fillId="0" borderId="8" xfId="0" applyFont="1" applyFill="1" applyBorder="1" applyAlignment="1"/>
    <xf numFmtId="0" fontId="10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3" fillId="0" borderId="0" xfId="0" applyFont="1" applyFill="1" applyBorder="1"/>
    <xf numFmtId="0" fontId="13" fillId="0" borderId="6" xfId="0" applyFont="1" applyFill="1" applyBorder="1" applyAlignment="1"/>
    <xf numFmtId="0" fontId="13" fillId="0" borderId="6" xfId="0" applyFont="1" applyFill="1" applyBorder="1"/>
    <xf numFmtId="0" fontId="10" fillId="2" borderId="3" xfId="0" applyFont="1" applyFill="1" applyBorder="1" applyAlignment="1">
      <alignment horizontal="center"/>
    </xf>
    <xf numFmtId="0" fontId="1" fillId="2" borderId="5" xfId="0" applyFont="1" applyFill="1" applyBorder="1"/>
    <xf numFmtId="16" fontId="8" fillId="0" borderId="3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1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164" fontId="10" fillId="0" borderId="16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/>
    <xf numFmtId="0" fontId="10" fillId="0" borderId="15" xfId="0" applyFont="1" applyFill="1" applyBorder="1"/>
    <xf numFmtId="1" fontId="3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" fontId="10" fillId="0" borderId="11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1" applyFill="1" applyAlignment="1" applyProtection="1">
      <alignment horizontal="left"/>
    </xf>
    <xf numFmtId="0" fontId="10" fillId="3" borderId="2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4" fontId="21" fillId="3" borderId="3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6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0" fillId="3" borderId="2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5" fillId="3" borderId="5" xfId="0" applyNumberFormat="1" applyFont="1" applyFill="1" applyBorder="1" applyAlignment="1">
      <alignment horizontal="center"/>
    </xf>
    <xf numFmtId="164" fontId="15" fillId="3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B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potrac.com/fines-tracker/nba/" TargetMode="External"/><Relationship Id="rId7" Type="http://schemas.openxmlformats.org/officeDocument/2006/relationships/queryTable" Target="../queryTables/queryTable1.xml"/><Relationship Id="rId2" Type="http://schemas.openxmlformats.org/officeDocument/2006/relationships/hyperlink" Target="http://www.eskimo.com/~pbender/fines.html" TargetMode="External"/><Relationship Id="rId1" Type="http://schemas.openxmlformats.org/officeDocument/2006/relationships/hyperlink" Target="http://espn.go.com/nba/statistics/player/_/stat/double-doubles/sort/tripleDoubl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spn.com/nba/statistics/player/_/stat/fouls/sort/technicalFou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83"/>
  <sheetViews>
    <sheetView tabSelected="1" zoomScaleNormal="100" workbookViewId="0">
      <pane ySplit="2" topLeftCell="A3" activePane="bottomLeft" state="frozen"/>
      <selection pane="bottomLeft" sqref="A1:I1"/>
    </sheetView>
  </sheetViews>
  <sheetFormatPr defaultRowHeight="12.75" x14ac:dyDescent="0.2"/>
  <cols>
    <col min="1" max="1" width="2.7109375" style="19" bestFit="1" customWidth="1"/>
    <col min="2" max="2" width="30.140625" style="17" bestFit="1" customWidth="1"/>
    <col min="3" max="3" width="11.42578125" style="42" bestFit="1" customWidth="1"/>
    <col min="4" max="4" width="9.85546875" style="17" bestFit="1" customWidth="1"/>
    <col min="5" max="5" width="4" style="17" bestFit="1" customWidth="1"/>
    <col min="6" max="6" width="11" style="19" bestFit="1" customWidth="1"/>
    <col min="7" max="7" width="4" style="19" bestFit="1" customWidth="1"/>
    <col min="8" max="8" width="10.7109375" style="17" bestFit="1" customWidth="1"/>
    <col min="9" max="9" width="4" style="17" bestFit="1" customWidth="1"/>
    <col min="10" max="10" width="2.140625" style="17" customWidth="1"/>
    <col min="11" max="11" width="2.7109375" style="19" bestFit="1" customWidth="1"/>
    <col min="12" max="12" width="46.5703125" style="17" bestFit="1" customWidth="1"/>
    <col min="13" max="13" width="13.28515625" style="19" customWidth="1"/>
    <col min="14" max="14" width="10.85546875" style="17" bestFit="1" customWidth="1"/>
    <col min="15" max="15" width="4" style="17" bestFit="1" customWidth="1"/>
    <col min="16" max="16" width="9.85546875" style="19" bestFit="1" customWidth="1"/>
    <col min="17" max="17" width="4" style="19" bestFit="1" customWidth="1"/>
    <col min="18" max="18" width="14.28515625" style="17" bestFit="1" customWidth="1"/>
    <col min="19" max="19" width="4" style="17" bestFit="1" customWidth="1"/>
    <col min="20" max="20" width="2.140625" style="17" customWidth="1"/>
    <col min="21" max="21" width="11.5703125" bestFit="1" customWidth="1"/>
    <col min="22" max="22" width="5" style="1" bestFit="1" customWidth="1"/>
    <col min="23" max="23" width="5.140625" style="1" bestFit="1" customWidth="1"/>
    <col min="24" max="24" width="3.85546875" style="19" bestFit="1" customWidth="1"/>
    <col min="25" max="25" width="4" style="19" bestFit="1" customWidth="1"/>
    <col min="26" max="26" width="5.140625" style="19" bestFit="1" customWidth="1"/>
    <col min="27" max="27" width="4" bestFit="1" customWidth="1"/>
  </cols>
  <sheetData>
    <row r="1" spans="1:28" s="2" customFormat="1" ht="13.5" thickBot="1" x14ac:dyDescent="0.25">
      <c r="A1" s="253" t="s">
        <v>123</v>
      </c>
      <c r="B1" s="254"/>
      <c r="C1" s="254"/>
      <c r="D1" s="254"/>
      <c r="E1" s="254"/>
      <c r="F1" s="254"/>
      <c r="G1" s="254"/>
      <c r="H1" s="254"/>
      <c r="I1" s="257"/>
      <c r="J1" s="21"/>
      <c r="K1" s="261" t="s">
        <v>124</v>
      </c>
      <c r="L1" s="262"/>
      <c r="M1" s="262"/>
      <c r="N1" s="262"/>
      <c r="O1" s="262"/>
      <c r="P1" s="262"/>
      <c r="Q1" s="262"/>
      <c r="R1" s="262"/>
      <c r="S1" s="262"/>
      <c r="T1" s="77"/>
      <c r="U1" s="253" t="s">
        <v>106</v>
      </c>
      <c r="V1" s="254"/>
      <c r="W1" s="254"/>
      <c r="X1" s="254"/>
      <c r="Y1" s="254"/>
      <c r="Z1" s="254"/>
      <c r="AA1" s="10"/>
      <c r="AB1" s="10"/>
    </row>
    <row r="2" spans="1:28" s="10" customFormat="1" ht="12.75" customHeight="1" thickBot="1" x14ac:dyDescent="0.25">
      <c r="A2" s="258" t="s">
        <v>107</v>
      </c>
      <c r="B2" s="259"/>
      <c r="C2" s="173" t="s">
        <v>69</v>
      </c>
      <c r="D2" s="258" t="s">
        <v>0</v>
      </c>
      <c r="E2" s="259"/>
      <c r="F2" s="260" t="s">
        <v>1</v>
      </c>
      <c r="G2" s="260"/>
      <c r="H2" s="258" t="s">
        <v>2</v>
      </c>
      <c r="I2" s="259"/>
      <c r="J2" s="18"/>
      <c r="K2" s="258" t="s">
        <v>107</v>
      </c>
      <c r="L2" s="259"/>
      <c r="M2" s="173" t="s">
        <v>69</v>
      </c>
      <c r="N2" s="258" t="s">
        <v>0</v>
      </c>
      <c r="O2" s="259"/>
      <c r="P2" s="258" t="s">
        <v>1</v>
      </c>
      <c r="Q2" s="259"/>
      <c r="R2" s="258" t="s">
        <v>2</v>
      </c>
      <c r="S2" s="259"/>
      <c r="T2" s="77"/>
      <c r="U2" s="94"/>
      <c r="V2" s="96" t="s">
        <v>110</v>
      </c>
      <c r="W2" s="96" t="s">
        <v>109</v>
      </c>
      <c r="X2" s="93" t="s">
        <v>0</v>
      </c>
      <c r="Y2" s="93" t="s">
        <v>1</v>
      </c>
      <c r="Z2" s="93" t="s">
        <v>2</v>
      </c>
    </row>
    <row r="3" spans="1:28" s="10" customFormat="1" ht="12.75" customHeight="1" thickBot="1" x14ac:dyDescent="0.25">
      <c r="A3" s="7">
        <v>1</v>
      </c>
      <c r="B3" s="82" t="s">
        <v>128</v>
      </c>
      <c r="C3" s="166" t="s">
        <v>295</v>
      </c>
      <c r="D3" s="134" t="s">
        <v>147</v>
      </c>
      <c r="E3" s="40">
        <v>25.3</v>
      </c>
      <c r="F3" s="196" t="s">
        <v>146</v>
      </c>
      <c r="G3" s="197">
        <v>31.6</v>
      </c>
      <c r="H3" s="155" t="s">
        <v>148</v>
      </c>
      <c r="I3" s="32">
        <v>29.1</v>
      </c>
      <c r="J3" s="34"/>
      <c r="K3" s="12">
        <v>29</v>
      </c>
      <c r="L3" s="76" t="s">
        <v>135</v>
      </c>
      <c r="M3" s="166" t="s">
        <v>296</v>
      </c>
      <c r="N3" s="171" t="s">
        <v>160</v>
      </c>
      <c r="O3" s="172">
        <v>1</v>
      </c>
      <c r="P3" s="107" t="s">
        <v>163</v>
      </c>
      <c r="Q3" s="108"/>
      <c r="R3" s="107" t="s">
        <v>150</v>
      </c>
      <c r="S3" s="108">
        <v>2</v>
      </c>
      <c r="T3" s="51"/>
      <c r="U3" s="78" t="s">
        <v>7</v>
      </c>
      <c r="V3" s="97">
        <v>43.5</v>
      </c>
      <c r="W3" s="132">
        <v>43</v>
      </c>
      <c r="X3" s="191" t="s">
        <v>303</v>
      </c>
      <c r="Y3" s="194" t="s">
        <v>304</v>
      </c>
      <c r="Z3" s="194" t="s">
        <v>304</v>
      </c>
      <c r="AA3" s="207">
        <f>W3-V3</f>
        <v>-0.5</v>
      </c>
    </row>
    <row r="4" spans="1:28" s="10" customFormat="1" ht="12.75" customHeight="1" thickBot="1" x14ac:dyDescent="0.25">
      <c r="A4" s="3"/>
      <c r="B4" s="91" t="s">
        <v>34</v>
      </c>
      <c r="C4" s="68"/>
      <c r="D4" s="134" t="s">
        <v>64</v>
      </c>
      <c r="E4" s="40">
        <v>25.1</v>
      </c>
      <c r="F4" s="198" t="s">
        <v>63</v>
      </c>
      <c r="G4" s="175">
        <v>26.4</v>
      </c>
      <c r="H4" s="155" t="s">
        <v>149</v>
      </c>
      <c r="I4" s="32">
        <v>27</v>
      </c>
      <c r="J4" s="34"/>
      <c r="K4" s="104"/>
      <c r="L4" s="87"/>
      <c r="M4" s="68"/>
      <c r="N4" s="109" t="s">
        <v>222</v>
      </c>
      <c r="O4" s="110"/>
      <c r="P4" s="109" t="s">
        <v>170</v>
      </c>
      <c r="Q4" s="110"/>
      <c r="R4" s="151" t="s">
        <v>156</v>
      </c>
      <c r="S4" s="152"/>
      <c r="T4" s="51"/>
      <c r="U4" s="78" t="s">
        <v>5</v>
      </c>
      <c r="V4" s="97">
        <v>52.5</v>
      </c>
      <c r="W4" s="132">
        <v>53</v>
      </c>
      <c r="X4" s="191" t="s">
        <v>304</v>
      </c>
      <c r="Y4" s="193" t="s">
        <v>303</v>
      </c>
      <c r="Z4" s="191" t="s">
        <v>304</v>
      </c>
      <c r="AA4" s="207">
        <f t="shared" ref="AA4:AA32" si="0">W4-V4</f>
        <v>0.5</v>
      </c>
    </row>
    <row r="5" spans="1:28" s="10" customFormat="1" ht="12.75" customHeight="1" thickBot="1" x14ac:dyDescent="0.25">
      <c r="A5" s="3"/>
      <c r="B5" s="64"/>
      <c r="C5" s="69"/>
      <c r="D5" s="31" t="s">
        <v>151</v>
      </c>
      <c r="E5" s="39">
        <v>25.5</v>
      </c>
      <c r="F5" s="199" t="s">
        <v>150</v>
      </c>
      <c r="G5" s="177">
        <v>27</v>
      </c>
      <c r="H5" s="111" t="s">
        <v>152</v>
      </c>
      <c r="I5" s="33">
        <v>28</v>
      </c>
      <c r="J5" s="34"/>
      <c r="K5" s="104"/>
      <c r="L5" s="87"/>
      <c r="M5" s="68"/>
      <c r="N5" s="151" t="s">
        <v>301</v>
      </c>
      <c r="O5" s="152"/>
      <c r="P5" s="109" t="s">
        <v>223</v>
      </c>
      <c r="Q5" s="110"/>
      <c r="R5" s="109" t="s">
        <v>146</v>
      </c>
      <c r="S5" s="110"/>
      <c r="T5" s="51"/>
      <c r="U5" s="78" t="s">
        <v>47</v>
      </c>
      <c r="V5" s="98">
        <v>20.5</v>
      </c>
      <c r="W5" s="132">
        <v>20</v>
      </c>
      <c r="X5" s="191" t="s">
        <v>303</v>
      </c>
      <c r="Y5" s="191" t="s">
        <v>303</v>
      </c>
      <c r="Z5" s="193" t="s">
        <v>304</v>
      </c>
      <c r="AA5" s="207">
        <f t="shared" si="0"/>
        <v>-0.5</v>
      </c>
    </row>
    <row r="6" spans="1:28" s="10" customFormat="1" ht="12.75" customHeight="1" thickBot="1" x14ac:dyDescent="0.25">
      <c r="A6" s="4"/>
      <c r="B6" s="28"/>
      <c r="C6" s="70"/>
      <c r="D6" s="126" t="s">
        <v>35</v>
      </c>
      <c r="E6" s="128">
        <f>SUM(E3:E5)</f>
        <v>75.900000000000006</v>
      </c>
      <c r="F6" s="189" t="s">
        <v>35</v>
      </c>
      <c r="G6" s="200">
        <f>SUM(G3:G5)</f>
        <v>85</v>
      </c>
      <c r="H6" s="112" t="s">
        <v>35</v>
      </c>
      <c r="I6" s="122">
        <f>SUM(I3:I5)</f>
        <v>84.1</v>
      </c>
      <c r="J6" s="34"/>
      <c r="K6" s="9"/>
      <c r="L6" s="74"/>
      <c r="M6" s="68"/>
      <c r="N6" s="109" t="s">
        <v>224</v>
      </c>
      <c r="O6" s="110"/>
      <c r="P6" s="109" t="s">
        <v>162</v>
      </c>
      <c r="Q6" s="110"/>
      <c r="R6" s="109" t="s">
        <v>196</v>
      </c>
      <c r="S6" s="110"/>
      <c r="T6" s="51"/>
      <c r="U6" s="78" t="s">
        <v>8</v>
      </c>
      <c r="V6" s="97">
        <v>42.5</v>
      </c>
      <c r="W6" s="132">
        <v>36</v>
      </c>
      <c r="X6" s="191" t="s">
        <v>303</v>
      </c>
      <c r="Y6" s="193" t="s">
        <v>304</v>
      </c>
      <c r="Z6" s="193" t="s">
        <v>304</v>
      </c>
      <c r="AA6" s="207">
        <f t="shared" si="0"/>
        <v>-6.5</v>
      </c>
    </row>
    <row r="7" spans="1:28" s="10" customFormat="1" ht="12.75" customHeight="1" thickBot="1" x14ac:dyDescent="0.25">
      <c r="A7" s="7">
        <v>2</v>
      </c>
      <c r="B7" s="83" t="s">
        <v>129</v>
      </c>
      <c r="C7" s="166" t="s">
        <v>296</v>
      </c>
      <c r="D7" s="133" t="s">
        <v>155</v>
      </c>
      <c r="E7" s="40">
        <v>14.1</v>
      </c>
      <c r="F7" s="196" t="s">
        <v>154</v>
      </c>
      <c r="G7" s="197">
        <v>13.8</v>
      </c>
      <c r="H7" s="155" t="s">
        <v>153</v>
      </c>
      <c r="I7" s="32">
        <v>13.8</v>
      </c>
      <c r="J7" s="18"/>
      <c r="K7" s="147"/>
      <c r="L7" s="73"/>
      <c r="M7" s="68"/>
      <c r="N7" s="147" t="s">
        <v>226</v>
      </c>
      <c r="O7" s="149"/>
      <c r="P7" s="147" t="s">
        <v>154</v>
      </c>
      <c r="Q7" s="149"/>
      <c r="R7" s="147" t="s">
        <v>225</v>
      </c>
      <c r="S7" s="149"/>
      <c r="T7" s="51"/>
      <c r="U7" s="78" t="s">
        <v>9</v>
      </c>
      <c r="V7" s="97">
        <v>38.5</v>
      </c>
      <c r="W7" s="132">
        <v>41</v>
      </c>
      <c r="X7" s="193" t="s">
        <v>303</v>
      </c>
      <c r="Y7" s="192" t="s">
        <v>304</v>
      </c>
      <c r="Z7" s="192" t="s">
        <v>304</v>
      </c>
      <c r="AA7" s="207">
        <f t="shared" si="0"/>
        <v>2.5</v>
      </c>
    </row>
    <row r="8" spans="1:28" s="10" customFormat="1" ht="12.75" customHeight="1" thickBot="1" x14ac:dyDescent="0.25">
      <c r="A8" s="3"/>
      <c r="B8" s="91" t="s">
        <v>34</v>
      </c>
      <c r="C8" s="68"/>
      <c r="D8" s="133" t="s">
        <v>150</v>
      </c>
      <c r="E8" s="40">
        <v>11</v>
      </c>
      <c r="F8" s="198" t="s">
        <v>156</v>
      </c>
      <c r="G8" s="175">
        <v>12.7</v>
      </c>
      <c r="H8" s="155" t="s">
        <v>157</v>
      </c>
      <c r="I8" s="32">
        <v>12.3</v>
      </c>
      <c r="J8" s="18"/>
      <c r="K8" s="144"/>
      <c r="L8" s="75"/>
      <c r="M8" s="70"/>
      <c r="N8" s="157" t="s">
        <v>35</v>
      </c>
      <c r="O8" s="150">
        <f>SUM(O3:O7)</f>
        <v>1</v>
      </c>
      <c r="P8" s="123" t="s">
        <v>35</v>
      </c>
      <c r="Q8" s="150">
        <f>SUM(Q3:Q7)</f>
        <v>0</v>
      </c>
      <c r="R8" s="123" t="s">
        <v>35</v>
      </c>
      <c r="S8" s="124">
        <f>SUM(S3:S7)</f>
        <v>2</v>
      </c>
      <c r="T8" s="51"/>
      <c r="U8" s="78" t="s">
        <v>10</v>
      </c>
      <c r="V8" s="97">
        <v>56.5</v>
      </c>
      <c r="W8" s="132">
        <v>51</v>
      </c>
      <c r="X8" s="193" t="s">
        <v>304</v>
      </c>
      <c r="Y8" s="193" t="s">
        <v>304</v>
      </c>
      <c r="Z8" s="193" t="s">
        <v>304</v>
      </c>
      <c r="AA8" s="207">
        <f t="shared" si="0"/>
        <v>-5.5</v>
      </c>
    </row>
    <row r="9" spans="1:28" s="10" customFormat="1" ht="12.75" customHeight="1" thickBot="1" x14ac:dyDescent="0.25">
      <c r="A9" s="3"/>
      <c r="B9" s="64"/>
      <c r="C9" s="69"/>
      <c r="D9" s="111" t="s">
        <v>159</v>
      </c>
      <c r="E9" s="39">
        <v>7.8</v>
      </c>
      <c r="F9" s="199" t="s">
        <v>158</v>
      </c>
      <c r="G9" s="177">
        <v>12.8</v>
      </c>
      <c r="H9" s="111" t="s">
        <v>152</v>
      </c>
      <c r="I9" s="33">
        <v>11.8</v>
      </c>
      <c r="J9" s="18"/>
      <c r="K9" s="5">
        <v>30</v>
      </c>
      <c r="L9" s="88" t="s">
        <v>117</v>
      </c>
      <c r="M9" s="71"/>
      <c r="N9" s="231" t="s">
        <v>0</v>
      </c>
      <c r="O9" s="232"/>
      <c r="P9" s="231" t="s">
        <v>1</v>
      </c>
      <c r="Q9" s="232"/>
      <c r="R9" s="239" t="s">
        <v>2</v>
      </c>
      <c r="S9" s="240"/>
      <c r="T9" s="51"/>
      <c r="U9" s="78" t="s">
        <v>3</v>
      </c>
      <c r="V9" s="97">
        <v>38.5</v>
      </c>
      <c r="W9" s="132">
        <v>33</v>
      </c>
      <c r="X9" s="191" t="s">
        <v>303</v>
      </c>
      <c r="Y9" s="192" t="s">
        <v>303</v>
      </c>
      <c r="Z9" s="192" t="s">
        <v>303</v>
      </c>
      <c r="AA9" s="207">
        <f t="shared" si="0"/>
        <v>-5.5</v>
      </c>
    </row>
    <row r="10" spans="1:28" s="10" customFormat="1" ht="12.75" customHeight="1" thickBot="1" x14ac:dyDescent="0.25">
      <c r="A10" s="4"/>
      <c r="B10" s="27"/>
      <c r="C10" s="68"/>
      <c r="D10" s="112" t="s">
        <v>35</v>
      </c>
      <c r="E10" s="128">
        <f>SUM(E7:E9)</f>
        <v>32.9</v>
      </c>
      <c r="F10" s="189" t="s">
        <v>35</v>
      </c>
      <c r="G10" s="200">
        <f>SUM(G7:G9)</f>
        <v>39.299999999999997</v>
      </c>
      <c r="H10" s="112" t="s">
        <v>35</v>
      </c>
      <c r="I10" s="122">
        <f>SUM(I7:I9)</f>
        <v>37.900000000000006</v>
      </c>
      <c r="J10" s="18"/>
      <c r="K10" s="106">
        <v>31</v>
      </c>
      <c r="L10" s="88" t="s">
        <v>116</v>
      </c>
      <c r="M10" s="71"/>
      <c r="N10" s="239" t="s">
        <v>0</v>
      </c>
      <c r="O10" s="240"/>
      <c r="P10" s="231" t="s">
        <v>1</v>
      </c>
      <c r="Q10" s="232"/>
      <c r="R10" s="239" t="s">
        <v>2</v>
      </c>
      <c r="S10" s="240"/>
      <c r="T10" s="51"/>
      <c r="U10" s="78" t="s">
        <v>11</v>
      </c>
      <c r="V10" s="98">
        <v>37</v>
      </c>
      <c r="W10" s="132">
        <v>40</v>
      </c>
      <c r="X10" s="191" t="s">
        <v>304</v>
      </c>
      <c r="Y10" s="194" t="s">
        <v>303</v>
      </c>
      <c r="Z10" s="194" t="s">
        <v>303</v>
      </c>
      <c r="AA10" s="207">
        <f t="shared" si="0"/>
        <v>3</v>
      </c>
    </row>
    <row r="11" spans="1:28" s="10" customFormat="1" ht="12.75" customHeight="1" thickBot="1" x14ac:dyDescent="0.25">
      <c r="A11" s="7">
        <v>3</v>
      </c>
      <c r="B11" s="82" t="s">
        <v>130</v>
      </c>
      <c r="C11" s="167" t="s">
        <v>297</v>
      </c>
      <c r="D11" s="133" t="s">
        <v>160</v>
      </c>
      <c r="E11" s="40">
        <v>6.7</v>
      </c>
      <c r="F11" s="153" t="s">
        <v>161</v>
      </c>
      <c r="G11" s="36">
        <v>10.7</v>
      </c>
      <c r="H11" s="198" t="s">
        <v>146</v>
      </c>
      <c r="I11" s="175">
        <v>10.4</v>
      </c>
      <c r="J11" s="18"/>
      <c r="K11" s="7">
        <v>32</v>
      </c>
      <c r="L11" s="89" t="s">
        <v>57</v>
      </c>
      <c r="M11" s="71"/>
      <c r="N11" s="243" t="s">
        <v>274</v>
      </c>
      <c r="O11" s="244"/>
      <c r="P11" s="243" t="s">
        <v>163</v>
      </c>
      <c r="Q11" s="244"/>
      <c r="R11" s="243" t="s">
        <v>155</v>
      </c>
      <c r="S11" s="244"/>
      <c r="T11" s="51"/>
      <c r="U11" s="78" t="s">
        <v>12</v>
      </c>
      <c r="V11" s="98">
        <v>44.5</v>
      </c>
      <c r="W11" s="132">
        <v>37</v>
      </c>
      <c r="X11" s="191" t="s">
        <v>303</v>
      </c>
      <c r="Y11" s="191" t="s">
        <v>303</v>
      </c>
      <c r="Z11" s="193" t="s">
        <v>304</v>
      </c>
      <c r="AA11" s="207">
        <f t="shared" si="0"/>
        <v>-7.5</v>
      </c>
    </row>
    <row r="12" spans="1:28" s="10" customFormat="1" ht="12.75" customHeight="1" thickBot="1" x14ac:dyDescent="0.25">
      <c r="A12" s="3"/>
      <c r="B12" s="91" t="s">
        <v>34</v>
      </c>
      <c r="C12" s="68"/>
      <c r="D12" s="133" t="s">
        <v>163</v>
      </c>
      <c r="E12" s="40">
        <v>7</v>
      </c>
      <c r="F12" s="155" t="s">
        <v>162</v>
      </c>
      <c r="G12" s="32">
        <v>9.1999999999999993</v>
      </c>
      <c r="H12" s="198" t="s">
        <v>148</v>
      </c>
      <c r="I12" s="175">
        <v>11.2</v>
      </c>
      <c r="J12" s="18"/>
      <c r="K12" s="3"/>
      <c r="L12" s="74"/>
      <c r="M12" s="68"/>
      <c r="N12" s="245" t="s">
        <v>274</v>
      </c>
      <c r="O12" s="246"/>
      <c r="P12" s="245" t="s">
        <v>275</v>
      </c>
      <c r="Q12" s="246"/>
      <c r="R12" s="245" t="s">
        <v>226</v>
      </c>
      <c r="S12" s="246"/>
      <c r="T12" s="51"/>
      <c r="U12" s="78" t="s">
        <v>23</v>
      </c>
      <c r="V12" s="98">
        <v>66.5</v>
      </c>
      <c r="W12" s="132">
        <v>67</v>
      </c>
      <c r="X12" s="191" t="s">
        <v>304</v>
      </c>
      <c r="Y12" s="191" t="s">
        <v>304</v>
      </c>
      <c r="Z12" s="193" t="s">
        <v>303</v>
      </c>
      <c r="AA12" s="207">
        <f t="shared" si="0"/>
        <v>0.5</v>
      </c>
    </row>
    <row r="13" spans="1:28" s="10" customFormat="1" ht="12.75" customHeight="1" thickBot="1" x14ac:dyDescent="0.25">
      <c r="A13" s="3"/>
      <c r="B13" s="64"/>
      <c r="C13" s="69"/>
      <c r="D13" s="111" t="s">
        <v>63</v>
      </c>
      <c r="E13" s="39">
        <v>8.6999999999999993</v>
      </c>
      <c r="F13" s="111" t="s">
        <v>149</v>
      </c>
      <c r="G13" s="33">
        <v>5.9</v>
      </c>
      <c r="H13" s="199" t="s">
        <v>164</v>
      </c>
      <c r="I13" s="177">
        <v>9.1</v>
      </c>
      <c r="J13" s="18"/>
      <c r="K13" s="3"/>
      <c r="L13" s="55"/>
      <c r="M13" s="68"/>
      <c r="N13" s="245" t="s">
        <v>276</v>
      </c>
      <c r="O13" s="246"/>
      <c r="P13" s="245" t="s">
        <v>230</v>
      </c>
      <c r="Q13" s="246"/>
      <c r="R13" s="245" t="s">
        <v>156</v>
      </c>
      <c r="S13" s="246"/>
      <c r="T13" s="51"/>
      <c r="U13" s="78" t="s">
        <v>13</v>
      </c>
      <c r="V13" s="98">
        <v>44</v>
      </c>
      <c r="W13" s="132">
        <v>55</v>
      </c>
      <c r="X13" s="191" t="s">
        <v>304</v>
      </c>
      <c r="Y13" s="192" t="s">
        <v>304</v>
      </c>
      <c r="Z13" s="194" t="s">
        <v>303</v>
      </c>
      <c r="AA13" s="207">
        <f t="shared" si="0"/>
        <v>11</v>
      </c>
    </row>
    <row r="14" spans="1:28" s="10" customFormat="1" ht="12.75" customHeight="1" thickBot="1" x14ac:dyDescent="0.25">
      <c r="A14" s="4"/>
      <c r="B14" s="26"/>
      <c r="C14" s="68"/>
      <c r="D14" s="112" t="s">
        <v>35</v>
      </c>
      <c r="E14" s="128">
        <f>SUM(E11:E13)</f>
        <v>22.4</v>
      </c>
      <c r="F14" s="112" t="s">
        <v>35</v>
      </c>
      <c r="G14" s="122">
        <f>SUM(G11:G13)</f>
        <v>25.799999999999997</v>
      </c>
      <c r="H14" s="189" t="s">
        <v>35</v>
      </c>
      <c r="I14" s="200">
        <f>SUM(I11:I13)</f>
        <v>30.700000000000003</v>
      </c>
      <c r="J14" s="18"/>
      <c r="K14" s="3"/>
      <c r="L14" s="55"/>
      <c r="M14" s="68"/>
      <c r="N14" s="245" t="s">
        <v>235</v>
      </c>
      <c r="O14" s="246"/>
      <c r="P14" s="245" t="s">
        <v>277</v>
      </c>
      <c r="Q14" s="246"/>
      <c r="R14" s="245" t="s">
        <v>278</v>
      </c>
      <c r="S14" s="246"/>
      <c r="T14" s="51"/>
      <c r="U14" s="78" t="s">
        <v>14</v>
      </c>
      <c r="V14" s="98">
        <v>44.5</v>
      </c>
      <c r="W14" s="132">
        <v>42</v>
      </c>
      <c r="X14" s="193" t="s">
        <v>304</v>
      </c>
      <c r="Y14" s="193" t="s">
        <v>304</v>
      </c>
      <c r="Z14" s="193" t="s">
        <v>304</v>
      </c>
      <c r="AA14" s="207">
        <f t="shared" si="0"/>
        <v>-2.5</v>
      </c>
    </row>
    <row r="15" spans="1:28" s="10" customFormat="1" ht="12.75" customHeight="1" thickBot="1" x14ac:dyDescent="0.25">
      <c r="A15" s="7">
        <v>4</v>
      </c>
      <c r="B15" s="84" t="s">
        <v>131</v>
      </c>
      <c r="C15" s="167" t="s">
        <v>297</v>
      </c>
      <c r="D15" s="107" t="s">
        <v>147</v>
      </c>
      <c r="E15" s="99">
        <v>5</v>
      </c>
      <c r="F15" s="107" t="s">
        <v>63</v>
      </c>
      <c r="G15" s="99">
        <v>7</v>
      </c>
      <c r="H15" s="196" t="s">
        <v>146</v>
      </c>
      <c r="I15" s="201">
        <v>10</v>
      </c>
      <c r="J15" s="18"/>
      <c r="K15" s="4"/>
      <c r="L15" s="60"/>
      <c r="M15" s="130"/>
      <c r="N15" s="245" t="s">
        <v>280</v>
      </c>
      <c r="O15" s="246"/>
      <c r="P15" s="245" t="s">
        <v>170</v>
      </c>
      <c r="Q15" s="246"/>
      <c r="R15" s="245" t="s">
        <v>279</v>
      </c>
      <c r="S15" s="246"/>
      <c r="T15" s="51"/>
      <c r="U15" s="78" t="s">
        <v>29</v>
      </c>
      <c r="V15" s="98">
        <v>53.5</v>
      </c>
      <c r="W15" s="132">
        <v>51</v>
      </c>
      <c r="X15" s="193" t="s">
        <v>304</v>
      </c>
      <c r="Y15" s="192" t="s">
        <v>303</v>
      </c>
      <c r="Z15" s="194" t="s">
        <v>304</v>
      </c>
      <c r="AA15" s="207">
        <f t="shared" si="0"/>
        <v>-2.5</v>
      </c>
    </row>
    <row r="16" spans="1:28" s="10" customFormat="1" ht="12.75" customHeight="1" thickBot="1" x14ac:dyDescent="0.25">
      <c r="A16" s="3"/>
      <c r="B16" s="64"/>
      <c r="C16" s="69"/>
      <c r="D16" s="109" t="s">
        <v>64</v>
      </c>
      <c r="E16" s="110">
        <v>1</v>
      </c>
      <c r="F16" s="105" t="s">
        <v>148</v>
      </c>
      <c r="G16" s="105">
        <v>9</v>
      </c>
      <c r="H16" s="198" t="s">
        <v>165</v>
      </c>
      <c r="I16" s="202">
        <v>8</v>
      </c>
      <c r="J16" s="18"/>
      <c r="K16" s="9">
        <v>33</v>
      </c>
      <c r="L16" s="87" t="s">
        <v>38</v>
      </c>
      <c r="M16" s="166" t="s">
        <v>290</v>
      </c>
      <c r="N16" s="224" t="s">
        <v>242</v>
      </c>
      <c r="O16" s="225"/>
      <c r="P16" s="241" t="s">
        <v>186</v>
      </c>
      <c r="Q16" s="242"/>
      <c r="R16" s="224" t="s">
        <v>225</v>
      </c>
      <c r="S16" s="225"/>
      <c r="T16" s="51"/>
      <c r="U16" s="78" t="s">
        <v>27</v>
      </c>
      <c r="V16" s="98">
        <v>24.5</v>
      </c>
      <c r="W16" s="132">
        <v>26</v>
      </c>
      <c r="X16" s="191" t="s">
        <v>304</v>
      </c>
      <c r="Y16" s="192" t="s">
        <v>304</v>
      </c>
      <c r="Z16" s="192" t="s">
        <v>304</v>
      </c>
      <c r="AA16" s="207">
        <f t="shared" si="0"/>
        <v>1.5</v>
      </c>
    </row>
    <row r="17" spans="1:27" s="10" customFormat="1" ht="12.75" customHeight="1" thickBot="1" x14ac:dyDescent="0.25">
      <c r="A17" s="3"/>
      <c r="C17" s="68"/>
      <c r="D17" s="109" t="s">
        <v>167</v>
      </c>
      <c r="E17" s="110"/>
      <c r="F17" s="105" t="s">
        <v>162</v>
      </c>
      <c r="G17" s="105"/>
      <c r="H17" s="198" t="s">
        <v>166</v>
      </c>
      <c r="I17" s="202"/>
      <c r="J17" s="18"/>
      <c r="K17" s="9"/>
      <c r="L17" s="92" t="s">
        <v>250</v>
      </c>
      <c r="M17" s="68"/>
      <c r="N17" s="268" t="s">
        <v>245</v>
      </c>
      <c r="O17" s="269"/>
      <c r="P17" s="222" t="s">
        <v>244</v>
      </c>
      <c r="Q17" s="226"/>
      <c r="R17" s="222" t="s">
        <v>243</v>
      </c>
      <c r="S17" s="226"/>
      <c r="T17" s="51"/>
      <c r="U17" s="78" t="s">
        <v>15</v>
      </c>
      <c r="V17" s="98">
        <v>42.5</v>
      </c>
      <c r="W17" s="132">
        <v>43</v>
      </c>
      <c r="X17" s="193" t="s">
        <v>303</v>
      </c>
      <c r="Y17" s="191" t="s">
        <v>304</v>
      </c>
      <c r="Z17" s="193" t="s">
        <v>303</v>
      </c>
      <c r="AA17" s="207">
        <f t="shared" si="0"/>
        <v>0.5</v>
      </c>
    </row>
    <row r="18" spans="1:27" s="10" customFormat="1" ht="12.75" customHeight="1" thickBot="1" x14ac:dyDescent="0.25">
      <c r="A18" s="3"/>
      <c r="B18" s="13"/>
      <c r="C18" s="68"/>
      <c r="D18" s="181" t="s">
        <v>306</v>
      </c>
      <c r="E18" s="110">
        <v>6</v>
      </c>
      <c r="F18" s="105" t="s">
        <v>149</v>
      </c>
      <c r="G18" s="105"/>
      <c r="H18" s="198" t="s">
        <v>152</v>
      </c>
      <c r="I18" s="202">
        <v>2</v>
      </c>
      <c r="J18" s="18"/>
      <c r="K18" s="9"/>
      <c r="L18" s="92" t="s">
        <v>141</v>
      </c>
      <c r="M18" s="68"/>
      <c r="N18" s="222" t="s">
        <v>246</v>
      </c>
      <c r="O18" s="226"/>
      <c r="P18" s="222" t="s">
        <v>247</v>
      </c>
      <c r="Q18" s="226"/>
      <c r="R18" s="222" t="s">
        <v>181</v>
      </c>
      <c r="S18" s="226"/>
      <c r="T18" s="51"/>
      <c r="U18" s="78" t="s">
        <v>16</v>
      </c>
      <c r="V18" s="98">
        <v>34.5</v>
      </c>
      <c r="W18" s="132">
        <v>41</v>
      </c>
      <c r="X18" s="193" t="s">
        <v>303</v>
      </c>
      <c r="Y18" s="193" t="s">
        <v>303</v>
      </c>
      <c r="Z18" s="193" t="s">
        <v>303</v>
      </c>
      <c r="AA18" s="207">
        <f t="shared" si="0"/>
        <v>6.5</v>
      </c>
    </row>
    <row r="19" spans="1:27" s="10" customFormat="1" ht="12.75" customHeight="1" thickBot="1" x14ac:dyDescent="0.25">
      <c r="A19" s="3"/>
      <c r="B19" s="13"/>
      <c r="C19" s="68"/>
      <c r="D19" s="109" t="s">
        <v>169</v>
      </c>
      <c r="E19" s="110"/>
      <c r="F19" s="105" t="s">
        <v>170</v>
      </c>
      <c r="G19" s="105"/>
      <c r="H19" s="198" t="s">
        <v>168</v>
      </c>
      <c r="I19" s="202"/>
      <c r="J19" s="18"/>
      <c r="K19" s="9"/>
      <c r="L19" s="74"/>
      <c r="M19" s="68"/>
      <c r="N19" s="222" t="s">
        <v>248</v>
      </c>
      <c r="O19" s="226"/>
      <c r="P19" s="222" t="s">
        <v>146</v>
      </c>
      <c r="Q19" s="226"/>
      <c r="R19" s="222" t="s">
        <v>237</v>
      </c>
      <c r="S19" s="226"/>
      <c r="T19" s="51"/>
      <c r="U19" s="78" t="s">
        <v>17</v>
      </c>
      <c r="V19" s="98">
        <v>34.5</v>
      </c>
      <c r="W19" s="132">
        <v>42</v>
      </c>
      <c r="X19" s="191" t="s">
        <v>304</v>
      </c>
      <c r="Y19" s="191" t="s">
        <v>304</v>
      </c>
      <c r="Z19" s="193" t="s">
        <v>303</v>
      </c>
      <c r="AA19" s="207">
        <f t="shared" si="0"/>
        <v>7.5</v>
      </c>
    </row>
    <row r="20" spans="1:27" s="10" customFormat="1" ht="12.75" customHeight="1" thickBot="1" x14ac:dyDescent="0.25">
      <c r="A20" s="4"/>
      <c r="B20" s="15"/>
      <c r="C20" s="68"/>
      <c r="D20" s="123" t="s">
        <v>35</v>
      </c>
      <c r="E20" s="124">
        <f>SUM(E15:E19)</f>
        <v>12</v>
      </c>
      <c r="F20" s="125" t="s">
        <v>35</v>
      </c>
      <c r="G20" s="124">
        <f>SUM(G15:G19)</f>
        <v>16</v>
      </c>
      <c r="H20" s="209" t="s">
        <v>35</v>
      </c>
      <c r="I20" s="211">
        <f>SUM(I15:I19)</f>
        <v>20</v>
      </c>
      <c r="J20" s="18"/>
      <c r="K20" s="14"/>
      <c r="L20" s="75"/>
      <c r="M20" s="70"/>
      <c r="N20" s="237" t="s">
        <v>249</v>
      </c>
      <c r="O20" s="238"/>
      <c r="P20" s="231" t="s">
        <v>170</v>
      </c>
      <c r="Q20" s="234"/>
      <c r="R20" s="231" t="s">
        <v>152</v>
      </c>
      <c r="S20" s="234"/>
      <c r="T20" s="51"/>
      <c r="U20" s="78" t="s">
        <v>4</v>
      </c>
      <c r="V20" s="98">
        <v>40.5</v>
      </c>
      <c r="W20" s="132">
        <v>31</v>
      </c>
      <c r="X20" s="193" t="s">
        <v>304</v>
      </c>
      <c r="Y20" s="194" t="s">
        <v>304</v>
      </c>
      <c r="Z20" s="192" t="s">
        <v>303</v>
      </c>
      <c r="AA20" s="207">
        <f t="shared" si="0"/>
        <v>-9.5</v>
      </c>
    </row>
    <row r="21" spans="1:27" s="10" customFormat="1" ht="12.75" customHeight="1" thickBot="1" x14ac:dyDescent="0.25">
      <c r="A21" s="12">
        <v>5</v>
      </c>
      <c r="B21" s="84" t="s">
        <v>132</v>
      </c>
      <c r="C21" s="167" t="s">
        <v>297</v>
      </c>
      <c r="D21" s="255" t="s">
        <v>172</v>
      </c>
      <c r="E21" s="233"/>
      <c r="F21" s="224" t="s">
        <v>173</v>
      </c>
      <c r="G21" s="233"/>
      <c r="H21" s="224" t="s">
        <v>171</v>
      </c>
      <c r="I21" s="233"/>
      <c r="J21" s="18"/>
      <c r="K21" s="12">
        <v>34</v>
      </c>
      <c r="L21" s="76" t="s">
        <v>56</v>
      </c>
      <c r="M21" s="166" t="s">
        <v>290</v>
      </c>
      <c r="N21" s="243" t="s">
        <v>227</v>
      </c>
      <c r="O21" s="244"/>
      <c r="P21" s="243" t="s">
        <v>150</v>
      </c>
      <c r="Q21" s="244"/>
      <c r="R21" s="243" t="s">
        <v>230</v>
      </c>
      <c r="S21" s="244"/>
      <c r="T21" s="51"/>
      <c r="U21" s="78" t="s">
        <v>24</v>
      </c>
      <c r="V21" s="98">
        <v>37</v>
      </c>
      <c r="W21" s="132">
        <v>34</v>
      </c>
      <c r="X21" s="191" t="s">
        <v>303</v>
      </c>
      <c r="Y21" s="192" t="s">
        <v>303</v>
      </c>
      <c r="Z21" s="192" t="s">
        <v>303</v>
      </c>
      <c r="AA21" s="207">
        <f t="shared" si="0"/>
        <v>-3</v>
      </c>
    </row>
    <row r="22" spans="1:27" s="10" customFormat="1" ht="12.75" customHeight="1" thickBot="1" x14ac:dyDescent="0.25">
      <c r="A22" s="9"/>
      <c r="B22" s="64"/>
      <c r="C22" s="3"/>
      <c r="D22" s="256" t="s">
        <v>175</v>
      </c>
      <c r="E22" s="250"/>
      <c r="F22" s="222" t="s">
        <v>174</v>
      </c>
      <c r="G22" s="256"/>
      <c r="H22" s="222" t="s">
        <v>176</v>
      </c>
      <c r="I22" s="250"/>
      <c r="J22" s="18"/>
      <c r="K22" s="9"/>
      <c r="L22" s="74" t="s">
        <v>239</v>
      </c>
      <c r="M22" s="68"/>
      <c r="N22" s="245" t="s">
        <v>170</v>
      </c>
      <c r="O22" s="246"/>
      <c r="P22" s="245" t="s">
        <v>164</v>
      </c>
      <c r="Q22" s="246"/>
      <c r="R22" s="245" t="s">
        <v>229</v>
      </c>
      <c r="S22" s="246"/>
      <c r="T22" s="103"/>
      <c r="U22" s="78" t="s">
        <v>25</v>
      </c>
      <c r="V22" s="98">
        <v>38.5</v>
      </c>
      <c r="W22" s="132">
        <v>31</v>
      </c>
      <c r="X22" s="193" t="s">
        <v>304</v>
      </c>
      <c r="Y22" s="194" t="s">
        <v>304</v>
      </c>
      <c r="Z22" s="194" t="s">
        <v>304</v>
      </c>
      <c r="AA22" s="207">
        <f t="shared" si="0"/>
        <v>-7.5</v>
      </c>
    </row>
    <row r="23" spans="1:27" s="10" customFormat="1" ht="12.75" customHeight="1" thickBot="1" x14ac:dyDescent="0.25">
      <c r="A23" s="14"/>
      <c r="B23" s="15"/>
      <c r="C23" s="72"/>
      <c r="D23" s="227" t="s">
        <v>178</v>
      </c>
      <c r="E23" s="228"/>
      <c r="F23" s="231" t="s">
        <v>179</v>
      </c>
      <c r="G23" s="232"/>
      <c r="H23" s="231" t="s">
        <v>177</v>
      </c>
      <c r="I23" s="232"/>
      <c r="J23" s="18"/>
      <c r="K23" s="3"/>
      <c r="L23" s="55"/>
      <c r="M23" s="68"/>
      <c r="N23" s="245" t="s">
        <v>152</v>
      </c>
      <c r="O23" s="247"/>
      <c r="P23" s="245" t="s">
        <v>161</v>
      </c>
      <c r="Q23" s="247"/>
      <c r="R23" s="245" t="s">
        <v>236</v>
      </c>
      <c r="S23" s="246"/>
      <c r="T23" s="51"/>
      <c r="U23" s="78" t="s">
        <v>102</v>
      </c>
      <c r="V23" s="98">
        <v>43.5</v>
      </c>
      <c r="W23" s="132">
        <v>47</v>
      </c>
      <c r="X23" s="191" t="s">
        <v>304</v>
      </c>
      <c r="Y23" s="191" t="s">
        <v>304</v>
      </c>
      <c r="Z23" s="193" t="s">
        <v>303</v>
      </c>
      <c r="AA23" s="207">
        <f t="shared" si="0"/>
        <v>3.5</v>
      </c>
    </row>
    <row r="24" spans="1:27" s="10" customFormat="1" ht="12.75" customHeight="1" thickBot="1" x14ac:dyDescent="0.25">
      <c r="A24" s="7">
        <v>6</v>
      </c>
      <c r="B24" s="84" t="s">
        <v>122</v>
      </c>
      <c r="C24" s="167" t="s">
        <v>290</v>
      </c>
      <c r="D24" s="224" t="s">
        <v>180</v>
      </c>
      <c r="E24" s="233"/>
      <c r="F24" s="224" t="s">
        <v>181</v>
      </c>
      <c r="G24" s="233"/>
      <c r="H24" s="224" t="s">
        <v>182</v>
      </c>
      <c r="I24" s="233"/>
      <c r="J24" s="18"/>
      <c r="K24" s="3"/>
      <c r="L24" s="55"/>
      <c r="M24" s="68"/>
      <c r="N24" s="245" t="s">
        <v>240</v>
      </c>
      <c r="O24" s="247"/>
      <c r="P24" s="245" t="s">
        <v>62</v>
      </c>
      <c r="Q24" s="247"/>
      <c r="R24" s="245" t="s">
        <v>238</v>
      </c>
      <c r="S24" s="246"/>
      <c r="T24" s="51"/>
      <c r="U24" s="78" t="s">
        <v>103</v>
      </c>
      <c r="V24" s="98">
        <v>37.5</v>
      </c>
      <c r="W24" s="132">
        <v>29</v>
      </c>
      <c r="X24" s="191" t="s">
        <v>303</v>
      </c>
      <c r="Y24" s="192" t="s">
        <v>303</v>
      </c>
      <c r="Z24" s="192" t="s">
        <v>303</v>
      </c>
      <c r="AA24" s="207">
        <f t="shared" si="0"/>
        <v>-8.5</v>
      </c>
    </row>
    <row r="25" spans="1:27" s="10" customFormat="1" ht="12.75" customHeight="1" thickBot="1" x14ac:dyDescent="0.25">
      <c r="A25" s="3"/>
      <c r="B25" s="64"/>
      <c r="C25" s="69"/>
      <c r="D25" s="222" t="s">
        <v>185</v>
      </c>
      <c r="E25" s="250"/>
      <c r="F25" s="222" t="s">
        <v>184</v>
      </c>
      <c r="G25" s="250"/>
      <c r="H25" s="222" t="s">
        <v>183</v>
      </c>
      <c r="I25" s="250"/>
      <c r="J25" s="18"/>
      <c r="K25" s="3"/>
      <c r="L25" s="55"/>
      <c r="M25" s="70"/>
      <c r="N25" s="245" t="s">
        <v>237</v>
      </c>
      <c r="O25" s="247"/>
      <c r="P25" s="251" t="s">
        <v>235</v>
      </c>
      <c r="Q25" s="252"/>
      <c r="R25" s="251" t="s">
        <v>241</v>
      </c>
      <c r="S25" s="252"/>
      <c r="T25" s="51"/>
      <c r="U25" s="78" t="s">
        <v>28</v>
      </c>
      <c r="V25" s="98">
        <v>24.5</v>
      </c>
      <c r="W25" s="132">
        <v>28</v>
      </c>
      <c r="X25" s="193" t="s">
        <v>303</v>
      </c>
      <c r="Y25" s="193" t="s">
        <v>303</v>
      </c>
      <c r="Z25" s="191" t="s">
        <v>304</v>
      </c>
      <c r="AA25" s="207">
        <f t="shared" si="0"/>
        <v>3.5</v>
      </c>
    </row>
    <row r="26" spans="1:27" s="10" customFormat="1" ht="12.75" customHeight="1" thickBot="1" x14ac:dyDescent="0.25">
      <c r="A26" s="4"/>
      <c r="B26" s="25"/>
      <c r="C26" s="70"/>
      <c r="D26" s="227" t="s">
        <v>186</v>
      </c>
      <c r="E26" s="228"/>
      <c r="F26" s="231" t="s">
        <v>187</v>
      </c>
      <c r="G26" s="232"/>
      <c r="H26" s="231" t="s">
        <v>188</v>
      </c>
      <c r="I26" s="232"/>
      <c r="J26" s="18"/>
      <c r="K26" s="7">
        <v>35</v>
      </c>
      <c r="L26" s="76" t="s">
        <v>136</v>
      </c>
      <c r="M26" s="166" t="s">
        <v>295</v>
      </c>
      <c r="N26" s="229" t="s">
        <v>150</v>
      </c>
      <c r="O26" s="230"/>
      <c r="P26" s="224" t="s">
        <v>227</v>
      </c>
      <c r="Q26" s="225"/>
      <c r="R26" s="241" t="s">
        <v>309</v>
      </c>
      <c r="S26" s="242"/>
      <c r="T26" s="51"/>
      <c r="U26" s="78" t="s">
        <v>18</v>
      </c>
      <c r="V26" s="98">
        <v>30</v>
      </c>
      <c r="W26" s="132">
        <v>24</v>
      </c>
      <c r="X26" s="191" t="s">
        <v>303</v>
      </c>
      <c r="Y26" s="194" t="s">
        <v>304</v>
      </c>
      <c r="Z26" s="192" t="s">
        <v>303</v>
      </c>
      <c r="AA26" s="207">
        <f t="shared" si="0"/>
        <v>-6</v>
      </c>
    </row>
    <row r="27" spans="1:27" s="10" customFormat="1" ht="12.75" customHeight="1" thickBot="1" x14ac:dyDescent="0.25">
      <c r="A27" s="12">
        <v>7</v>
      </c>
      <c r="B27" s="84" t="s">
        <v>93</v>
      </c>
      <c r="C27" s="167" t="s">
        <v>297</v>
      </c>
      <c r="D27" s="224" t="s">
        <v>189</v>
      </c>
      <c r="E27" s="233"/>
      <c r="F27" s="224" t="s">
        <v>154</v>
      </c>
      <c r="G27" s="233"/>
      <c r="H27" s="229" t="s">
        <v>165</v>
      </c>
      <c r="I27" s="230"/>
      <c r="J27" s="18"/>
      <c r="K27" s="9"/>
      <c r="L27" s="74"/>
      <c r="M27" s="68"/>
      <c r="N27" s="268" t="s">
        <v>229</v>
      </c>
      <c r="O27" s="269"/>
      <c r="P27" s="222" t="s">
        <v>230</v>
      </c>
      <c r="Q27" s="226"/>
      <c r="R27" s="222" t="s">
        <v>228</v>
      </c>
      <c r="S27" s="226"/>
      <c r="T27" s="51"/>
      <c r="U27" s="78" t="s">
        <v>19</v>
      </c>
      <c r="V27" s="98">
        <v>45.5</v>
      </c>
      <c r="W27" s="132">
        <v>41</v>
      </c>
      <c r="X27" s="193" t="s">
        <v>304</v>
      </c>
      <c r="Y27" s="194" t="s">
        <v>304</v>
      </c>
      <c r="Z27" s="192" t="s">
        <v>303</v>
      </c>
      <c r="AA27" s="207">
        <f t="shared" si="0"/>
        <v>-4.5</v>
      </c>
    </row>
    <row r="28" spans="1:27" s="10" customFormat="1" ht="12.75" customHeight="1" thickBot="1" x14ac:dyDescent="0.25">
      <c r="A28" s="9"/>
      <c r="B28" s="64"/>
      <c r="C28" s="69"/>
      <c r="D28" s="235" t="s">
        <v>163</v>
      </c>
      <c r="E28" s="236"/>
      <c r="F28" s="222" t="s">
        <v>156</v>
      </c>
      <c r="G28" s="256"/>
      <c r="H28" s="222" t="s">
        <v>155</v>
      </c>
      <c r="I28" s="250"/>
      <c r="J28" s="18"/>
      <c r="K28" s="9"/>
      <c r="L28" s="73"/>
      <c r="M28" s="68"/>
      <c r="N28" s="222" t="s">
        <v>231</v>
      </c>
      <c r="O28" s="226"/>
      <c r="P28" s="222" t="s">
        <v>164</v>
      </c>
      <c r="Q28" s="226"/>
      <c r="R28" s="222" t="s">
        <v>232</v>
      </c>
      <c r="S28" s="226"/>
      <c r="T28" s="51"/>
      <c r="U28" s="78" t="s">
        <v>6</v>
      </c>
      <c r="V28" s="98">
        <v>34</v>
      </c>
      <c r="W28" s="132">
        <v>32</v>
      </c>
      <c r="X28" s="191" t="s">
        <v>303</v>
      </c>
      <c r="Y28" s="191" t="s">
        <v>303</v>
      </c>
      <c r="Z28" s="193" t="s">
        <v>304</v>
      </c>
      <c r="AA28" s="207">
        <f t="shared" si="0"/>
        <v>-2</v>
      </c>
    </row>
    <row r="29" spans="1:27" s="10" customFormat="1" ht="12.75" customHeight="1" thickBot="1" x14ac:dyDescent="0.25">
      <c r="A29" s="14"/>
      <c r="B29" s="15"/>
      <c r="C29" s="72"/>
      <c r="D29" s="237" t="s">
        <v>191</v>
      </c>
      <c r="E29" s="238"/>
      <c r="F29" s="231" t="s">
        <v>162</v>
      </c>
      <c r="G29" s="232"/>
      <c r="H29" s="231" t="s">
        <v>152</v>
      </c>
      <c r="I29" s="232"/>
      <c r="J29" s="18"/>
      <c r="K29" s="9"/>
      <c r="L29" s="73"/>
      <c r="M29" s="68"/>
      <c r="N29" s="222" t="s">
        <v>234</v>
      </c>
      <c r="O29" s="250"/>
      <c r="P29" s="222" t="s">
        <v>235</v>
      </c>
      <c r="Q29" s="250"/>
      <c r="R29" s="222" t="s">
        <v>233</v>
      </c>
      <c r="S29" s="226"/>
      <c r="T29" s="51"/>
      <c r="U29" s="78" t="s">
        <v>26</v>
      </c>
      <c r="V29" s="98">
        <v>56.5</v>
      </c>
      <c r="W29" s="132">
        <v>61</v>
      </c>
      <c r="X29" s="191" t="s">
        <v>304</v>
      </c>
      <c r="Y29" s="194" t="s">
        <v>303</v>
      </c>
      <c r="Z29" s="194" t="s">
        <v>303</v>
      </c>
      <c r="AA29" s="207">
        <f t="shared" si="0"/>
        <v>4.5</v>
      </c>
    </row>
    <row r="30" spans="1:27" s="10" customFormat="1" ht="12.75" customHeight="1" thickBot="1" x14ac:dyDescent="0.25">
      <c r="A30" s="50">
        <v>8</v>
      </c>
      <c r="B30" s="76" t="s">
        <v>65</v>
      </c>
      <c r="C30" s="167" t="s">
        <v>298</v>
      </c>
      <c r="D30" s="212" t="s">
        <v>147</v>
      </c>
      <c r="E30" s="212">
        <v>2</v>
      </c>
      <c r="F30" s="196" t="s">
        <v>63</v>
      </c>
      <c r="G30" s="201">
        <v>3</v>
      </c>
      <c r="H30" s="196" t="s">
        <v>146</v>
      </c>
      <c r="I30" s="201">
        <v>3</v>
      </c>
      <c r="J30" s="18"/>
      <c r="K30" s="14"/>
      <c r="L30" s="75"/>
      <c r="M30" s="70"/>
      <c r="N30" s="231" t="s">
        <v>237</v>
      </c>
      <c r="O30" s="232"/>
      <c r="P30" s="231" t="s">
        <v>236</v>
      </c>
      <c r="Q30" s="232"/>
      <c r="R30" s="231" t="s">
        <v>238</v>
      </c>
      <c r="S30" s="232"/>
      <c r="T30" s="51"/>
      <c r="U30" s="78" t="s">
        <v>20</v>
      </c>
      <c r="V30" s="98">
        <v>50.5</v>
      </c>
      <c r="W30" s="132">
        <v>51</v>
      </c>
      <c r="X30" s="191" t="s">
        <v>304</v>
      </c>
      <c r="Y30" s="194" t="s">
        <v>303</v>
      </c>
      <c r="Z30" s="194" t="s">
        <v>303</v>
      </c>
      <c r="AA30" s="207">
        <f t="shared" si="0"/>
        <v>0.5</v>
      </c>
    </row>
    <row r="31" spans="1:27" s="10" customFormat="1" ht="12.75" customHeight="1" thickBot="1" x14ac:dyDescent="0.25">
      <c r="A31" s="56"/>
      <c r="B31" s="92" t="s">
        <v>125</v>
      </c>
      <c r="C31" s="100" t="s">
        <v>112</v>
      </c>
      <c r="D31" s="212" t="s">
        <v>64</v>
      </c>
      <c r="E31" s="212">
        <v>2</v>
      </c>
      <c r="F31" s="198" t="s">
        <v>148</v>
      </c>
      <c r="G31" s="202">
        <v>3</v>
      </c>
      <c r="H31" s="198" t="s">
        <v>165</v>
      </c>
      <c r="I31" s="202">
        <v>3</v>
      </c>
      <c r="J31" s="18"/>
      <c r="K31" s="14">
        <v>36</v>
      </c>
      <c r="L31" s="88" t="s">
        <v>310</v>
      </c>
      <c r="M31" s="71"/>
      <c r="N31" s="239" t="s">
        <v>0</v>
      </c>
      <c r="O31" s="240"/>
      <c r="P31" s="231" t="s">
        <v>1</v>
      </c>
      <c r="Q31" s="234"/>
      <c r="R31" s="248" t="s">
        <v>2</v>
      </c>
      <c r="S31" s="249"/>
      <c r="T31" s="51"/>
      <c r="U31" s="78" t="s">
        <v>21</v>
      </c>
      <c r="V31" s="98">
        <v>49</v>
      </c>
      <c r="W31" s="132">
        <v>51</v>
      </c>
      <c r="X31" s="193" t="s">
        <v>303</v>
      </c>
      <c r="Y31" s="194" t="s">
        <v>303</v>
      </c>
      <c r="Z31" s="193" t="s">
        <v>303</v>
      </c>
      <c r="AA31" s="207">
        <f t="shared" si="0"/>
        <v>2</v>
      </c>
    </row>
    <row r="32" spans="1:27" s="17" customFormat="1" ht="12.75" customHeight="1" thickBot="1" x14ac:dyDescent="0.25">
      <c r="A32" s="56"/>
      <c r="B32" s="66"/>
      <c r="C32" s="101" t="s">
        <v>113</v>
      </c>
      <c r="D32" s="213" t="s">
        <v>163</v>
      </c>
      <c r="E32" s="213">
        <v>1</v>
      </c>
      <c r="F32" s="208" t="s">
        <v>162</v>
      </c>
      <c r="G32" s="210"/>
      <c r="H32" s="208" t="s">
        <v>149</v>
      </c>
      <c r="I32" s="210"/>
      <c r="J32" s="8"/>
      <c r="K32" s="7">
        <v>37</v>
      </c>
      <c r="L32" s="89" t="s">
        <v>137</v>
      </c>
      <c r="M32" s="167" t="s">
        <v>264</v>
      </c>
      <c r="N32" s="243" t="s">
        <v>284</v>
      </c>
      <c r="O32" s="244"/>
      <c r="P32" s="243" t="s">
        <v>283</v>
      </c>
      <c r="Q32" s="244"/>
      <c r="R32" s="243" t="s">
        <v>282</v>
      </c>
      <c r="S32" s="244"/>
      <c r="T32" s="51"/>
      <c r="U32" s="78" t="s">
        <v>22</v>
      </c>
      <c r="V32" s="98">
        <v>42.5</v>
      </c>
      <c r="W32" s="132">
        <v>49</v>
      </c>
      <c r="X32" s="191" t="s">
        <v>304</v>
      </c>
      <c r="Y32" s="192" t="s">
        <v>304</v>
      </c>
      <c r="Z32" s="193" t="s">
        <v>303</v>
      </c>
      <c r="AA32" s="207">
        <f t="shared" si="0"/>
        <v>6.5</v>
      </c>
    </row>
    <row r="33" spans="1:28" ht="12.75" customHeight="1" thickBot="1" x14ac:dyDescent="0.25">
      <c r="A33" s="56"/>
      <c r="B33" s="115"/>
      <c r="C33" s="102" t="s">
        <v>114</v>
      </c>
      <c r="D33" s="213" t="s">
        <v>154</v>
      </c>
      <c r="E33" s="213">
        <v>1</v>
      </c>
      <c r="F33" s="208" t="s">
        <v>166</v>
      </c>
      <c r="G33" s="210"/>
      <c r="H33" s="208" t="s">
        <v>150</v>
      </c>
      <c r="I33" s="210"/>
      <c r="J33" s="10"/>
      <c r="K33" s="3"/>
      <c r="L33" s="55"/>
      <c r="M33" s="68"/>
      <c r="N33" s="245" t="s">
        <v>177</v>
      </c>
      <c r="O33" s="246"/>
      <c r="P33" s="245" t="s">
        <v>285</v>
      </c>
      <c r="Q33" s="274"/>
      <c r="R33" s="245" t="s">
        <v>286</v>
      </c>
      <c r="S33" s="246"/>
      <c r="T33" s="51"/>
      <c r="U33" s="19"/>
      <c r="V33" s="19"/>
      <c r="W33" s="19"/>
      <c r="X33" s="195">
        <f>19*0.1</f>
        <v>1.9000000000000001</v>
      </c>
      <c r="Y33" s="98">
        <f>15*0.1</f>
        <v>1.5</v>
      </c>
      <c r="Z33" s="98">
        <f>10*0.1</f>
        <v>1</v>
      </c>
    </row>
    <row r="34" spans="1:28" ht="12.75" customHeight="1" thickBot="1" x14ac:dyDescent="0.25">
      <c r="A34" s="56"/>
      <c r="B34" s="115"/>
      <c r="C34" s="114"/>
      <c r="D34" s="31" t="s">
        <v>169</v>
      </c>
      <c r="E34" s="31"/>
      <c r="F34" s="111" t="s">
        <v>153</v>
      </c>
      <c r="G34" s="30"/>
      <c r="H34" s="111" t="s">
        <v>190</v>
      </c>
      <c r="I34" s="30"/>
      <c r="J34" s="16"/>
      <c r="K34" s="4"/>
      <c r="L34" s="29"/>
      <c r="M34" s="70"/>
      <c r="N34" s="245" t="s">
        <v>289</v>
      </c>
      <c r="O34" s="247"/>
      <c r="P34" s="245" t="s">
        <v>288</v>
      </c>
      <c r="Q34" s="247"/>
      <c r="R34" s="251" t="s">
        <v>287</v>
      </c>
      <c r="S34" s="252"/>
      <c r="T34" s="51"/>
      <c r="U34" s="19"/>
      <c r="V34" s="19"/>
      <c r="W34" s="19"/>
      <c r="X34" s="139"/>
      <c r="Y34" s="17"/>
      <c r="Z34" s="17"/>
    </row>
    <row r="35" spans="1:28" ht="12.75" customHeight="1" thickBot="1" x14ac:dyDescent="0.25">
      <c r="A35" s="56"/>
      <c r="B35" s="116"/>
      <c r="C35" s="114"/>
      <c r="D35" s="178" t="s">
        <v>35</v>
      </c>
      <c r="E35" s="204">
        <f>SUM(E30:E34)</f>
        <v>6</v>
      </c>
      <c r="F35" s="189" t="s">
        <v>35</v>
      </c>
      <c r="G35" s="205">
        <f>SUM(G30:G34)</f>
        <v>6</v>
      </c>
      <c r="H35" s="189" t="s">
        <v>35</v>
      </c>
      <c r="I35" s="205">
        <f>SUM(I30:I34)</f>
        <v>6</v>
      </c>
      <c r="K35" s="7">
        <v>38</v>
      </c>
      <c r="L35" s="76" t="s">
        <v>30</v>
      </c>
      <c r="M35" s="167" t="s">
        <v>290</v>
      </c>
      <c r="N35" s="224" t="s">
        <v>146</v>
      </c>
      <c r="O35" s="225"/>
      <c r="P35" s="224" t="s">
        <v>64</v>
      </c>
      <c r="Q35" s="225"/>
      <c r="R35" s="224" t="s">
        <v>148</v>
      </c>
      <c r="S35" s="225"/>
      <c r="T35" s="51"/>
      <c r="U35" s="19"/>
      <c r="V35" s="19"/>
      <c r="W35" s="19"/>
      <c r="Y35" s="22"/>
      <c r="Z35" s="17"/>
    </row>
    <row r="36" spans="1:28" ht="12.75" customHeight="1" x14ac:dyDescent="0.2">
      <c r="A36" s="58">
        <v>9</v>
      </c>
      <c r="B36" s="82" t="s">
        <v>66</v>
      </c>
      <c r="C36" s="167" t="s">
        <v>297</v>
      </c>
      <c r="D36" s="174" t="s">
        <v>163</v>
      </c>
      <c r="E36" s="174">
        <v>3</v>
      </c>
      <c r="F36" s="109" t="s">
        <v>154</v>
      </c>
      <c r="G36" s="110"/>
      <c r="H36" s="198" t="s">
        <v>165</v>
      </c>
      <c r="I36" s="202">
        <v>3</v>
      </c>
      <c r="K36" s="3"/>
      <c r="L36" s="74"/>
      <c r="M36" s="68"/>
      <c r="N36" s="222" t="s">
        <v>62</v>
      </c>
      <c r="O36" s="226"/>
      <c r="P36" s="222" t="s">
        <v>63</v>
      </c>
      <c r="Q36" s="226"/>
      <c r="R36" s="222" t="s">
        <v>147</v>
      </c>
      <c r="S36" s="226"/>
      <c r="T36" s="51"/>
      <c r="U36" s="180"/>
      <c r="V36" s="19"/>
      <c r="W36" s="19"/>
      <c r="Y36" s="17"/>
      <c r="Z36" s="17"/>
    </row>
    <row r="37" spans="1:28" ht="12.75" customHeight="1" thickBot="1" x14ac:dyDescent="0.25">
      <c r="A37" s="59"/>
      <c r="B37" s="92" t="s">
        <v>126</v>
      </c>
      <c r="C37" s="100" t="s">
        <v>112</v>
      </c>
      <c r="D37" s="105" t="s">
        <v>189</v>
      </c>
      <c r="E37" s="105"/>
      <c r="F37" s="198" t="s">
        <v>162</v>
      </c>
      <c r="G37" s="202">
        <v>3</v>
      </c>
      <c r="H37" s="198" t="s">
        <v>191</v>
      </c>
      <c r="I37" s="202">
        <v>3</v>
      </c>
      <c r="K37" s="4"/>
      <c r="L37" s="75"/>
      <c r="M37" s="70"/>
      <c r="N37" s="222" t="s">
        <v>165</v>
      </c>
      <c r="O37" s="223"/>
      <c r="P37" s="222" t="s">
        <v>169</v>
      </c>
      <c r="Q37" s="223"/>
      <c r="R37" s="227" t="s">
        <v>152</v>
      </c>
      <c r="S37" s="228"/>
      <c r="T37" s="51"/>
      <c r="U37" s="17"/>
      <c r="V37" s="19"/>
      <c r="W37" s="19"/>
      <c r="Z37" s="17"/>
    </row>
    <row r="38" spans="1:28" ht="12.75" customHeight="1" x14ac:dyDescent="0.2">
      <c r="A38" s="59"/>
      <c r="B38" s="52"/>
      <c r="C38" s="101" t="s">
        <v>113</v>
      </c>
      <c r="D38" s="105" t="s">
        <v>192</v>
      </c>
      <c r="E38" s="105"/>
      <c r="F38" s="109" t="s">
        <v>155</v>
      </c>
      <c r="G38" s="110"/>
      <c r="H38" s="109" t="s">
        <v>166</v>
      </c>
      <c r="I38" s="110"/>
      <c r="K38" s="7">
        <v>39</v>
      </c>
      <c r="L38" s="89" t="s">
        <v>119</v>
      </c>
      <c r="M38" s="167" t="s">
        <v>253</v>
      </c>
      <c r="N38" s="229" t="s">
        <v>154</v>
      </c>
      <c r="O38" s="230"/>
      <c r="P38" s="224" t="s">
        <v>157</v>
      </c>
      <c r="Q38" s="233"/>
      <c r="R38" s="224" t="s">
        <v>291</v>
      </c>
      <c r="S38" s="233"/>
      <c r="T38" s="51"/>
      <c r="U38" s="17"/>
      <c r="V38" s="19"/>
      <c r="W38" s="19"/>
      <c r="Z38" s="17"/>
    </row>
    <row r="39" spans="1:28" ht="12.75" customHeight="1" x14ac:dyDescent="0.2">
      <c r="A39" s="59"/>
      <c r="B39" s="52"/>
      <c r="C39" s="47"/>
      <c r="D39" s="105" t="s">
        <v>194</v>
      </c>
      <c r="E39" s="105"/>
      <c r="F39" s="214" t="s">
        <v>193</v>
      </c>
      <c r="G39" s="215">
        <v>1</v>
      </c>
      <c r="H39" s="214" t="s">
        <v>152</v>
      </c>
      <c r="I39" s="215">
        <v>1</v>
      </c>
      <c r="K39" s="3"/>
      <c r="L39" s="55"/>
      <c r="M39" s="68"/>
      <c r="N39" s="222" t="s">
        <v>293</v>
      </c>
      <c r="O39" s="226"/>
      <c r="P39" s="222" t="s">
        <v>292</v>
      </c>
      <c r="Q39" s="226"/>
      <c r="R39" s="235" t="s">
        <v>281</v>
      </c>
      <c r="S39" s="236"/>
      <c r="T39" s="51"/>
      <c r="U39" s="17"/>
      <c r="V39" s="19"/>
      <c r="W39" s="19"/>
      <c r="AA39" s="17"/>
      <c r="AB39" s="17"/>
    </row>
    <row r="40" spans="1:28" ht="12.75" customHeight="1" thickBot="1" x14ac:dyDescent="0.25">
      <c r="A40" s="59"/>
      <c r="B40" s="52"/>
      <c r="C40" s="47"/>
      <c r="D40" s="31" t="s">
        <v>161</v>
      </c>
      <c r="E40" s="31"/>
      <c r="F40" s="111" t="s">
        <v>63</v>
      </c>
      <c r="G40" s="30"/>
      <c r="H40" s="111" t="s">
        <v>195</v>
      </c>
      <c r="I40" s="30"/>
      <c r="K40" s="4"/>
      <c r="L40" s="29"/>
      <c r="M40" s="70"/>
      <c r="N40" s="231" t="s">
        <v>191</v>
      </c>
      <c r="O40" s="232"/>
      <c r="P40" s="231" t="s">
        <v>196</v>
      </c>
      <c r="Q40" s="234"/>
      <c r="R40" s="237" t="s">
        <v>294</v>
      </c>
      <c r="S40" s="238"/>
      <c r="T40" s="51"/>
      <c r="U40" s="17"/>
      <c r="V40" s="19"/>
      <c r="W40" s="19"/>
      <c r="X40" s="24"/>
      <c r="Y40" s="24"/>
      <c r="Z40" s="24"/>
      <c r="AA40" s="24"/>
      <c r="AB40" s="24"/>
    </row>
    <row r="41" spans="1:28" ht="13.5" thickBot="1" x14ac:dyDescent="0.25">
      <c r="A41" s="60"/>
      <c r="B41" s="61"/>
      <c r="C41" s="48"/>
      <c r="D41" s="112" t="s">
        <v>35</v>
      </c>
      <c r="E41" s="129">
        <f>SUM(E36:E40)</f>
        <v>3</v>
      </c>
      <c r="F41" s="112" t="s">
        <v>35</v>
      </c>
      <c r="G41" s="127">
        <f>SUM(G36:G40)</f>
        <v>4</v>
      </c>
      <c r="H41" s="178" t="s">
        <v>35</v>
      </c>
      <c r="I41" s="205">
        <f>SUM(I36:I40)</f>
        <v>7</v>
      </c>
      <c r="K41" s="5">
        <v>40</v>
      </c>
      <c r="L41" s="85" t="s">
        <v>300</v>
      </c>
      <c r="M41" s="167" t="s">
        <v>273</v>
      </c>
      <c r="N41" s="263" t="s">
        <v>62</v>
      </c>
      <c r="O41" s="264"/>
      <c r="P41" s="248" t="s">
        <v>169</v>
      </c>
      <c r="Q41" s="249"/>
      <c r="R41" s="263" t="s">
        <v>147</v>
      </c>
      <c r="S41" s="264"/>
      <c r="T41" s="51"/>
      <c r="X41" s="24"/>
      <c r="Y41" s="24"/>
      <c r="Z41" s="24"/>
      <c r="AA41" s="1"/>
      <c r="AB41" s="1"/>
    </row>
    <row r="42" spans="1:28" x14ac:dyDescent="0.2">
      <c r="A42" s="7">
        <v>10</v>
      </c>
      <c r="B42" s="84" t="s">
        <v>44</v>
      </c>
      <c r="C42" s="167" t="s">
        <v>296</v>
      </c>
      <c r="D42" s="153" t="s">
        <v>147</v>
      </c>
      <c r="E42" s="158">
        <v>5</v>
      </c>
      <c r="F42" s="206" t="s">
        <v>146</v>
      </c>
      <c r="G42" s="206">
        <v>18</v>
      </c>
      <c r="H42" s="153" t="s">
        <v>148</v>
      </c>
      <c r="I42" s="158">
        <v>11</v>
      </c>
      <c r="K42" s="12">
        <v>41</v>
      </c>
      <c r="L42" s="76" t="s">
        <v>53</v>
      </c>
      <c r="M42" s="167" t="s">
        <v>251</v>
      </c>
      <c r="N42" s="153" t="s">
        <v>147</v>
      </c>
      <c r="O42" s="36">
        <v>15</v>
      </c>
      <c r="P42" s="174" t="s">
        <v>146</v>
      </c>
      <c r="Q42" s="175">
        <v>31</v>
      </c>
      <c r="R42" s="162" t="s">
        <v>63</v>
      </c>
      <c r="S42" s="32">
        <v>31</v>
      </c>
      <c r="T42" s="51"/>
      <c r="X42" s="24"/>
      <c r="Y42" s="24"/>
      <c r="Z42" s="24"/>
      <c r="AA42" s="20"/>
      <c r="AB42" s="20"/>
    </row>
    <row r="43" spans="1:28" x14ac:dyDescent="0.2">
      <c r="A43" s="3"/>
      <c r="B43" s="91" t="s">
        <v>34</v>
      </c>
      <c r="C43" s="68"/>
      <c r="D43" s="155" t="s">
        <v>64</v>
      </c>
      <c r="E43" s="161">
        <v>1</v>
      </c>
      <c r="F43" s="174" t="s">
        <v>149</v>
      </c>
      <c r="G43" s="174">
        <v>5</v>
      </c>
      <c r="H43" s="155" t="s">
        <v>196</v>
      </c>
      <c r="I43" s="161">
        <v>1</v>
      </c>
      <c r="K43" s="56"/>
      <c r="L43" s="92" t="s">
        <v>34</v>
      </c>
      <c r="M43" s="68"/>
      <c r="N43" s="162" t="s">
        <v>64</v>
      </c>
      <c r="O43" s="32">
        <v>36</v>
      </c>
      <c r="P43" s="174" t="s">
        <v>62</v>
      </c>
      <c r="Q43" s="175">
        <v>29</v>
      </c>
      <c r="R43" s="162" t="s">
        <v>169</v>
      </c>
      <c r="S43" s="32">
        <v>25</v>
      </c>
      <c r="T43" s="51"/>
      <c r="Y43" s="24"/>
      <c r="Z43" s="24"/>
    </row>
    <row r="44" spans="1:28" x14ac:dyDescent="0.2">
      <c r="A44" s="3"/>
      <c r="B44" s="64"/>
      <c r="C44" s="69"/>
      <c r="D44" s="111" t="s">
        <v>152</v>
      </c>
      <c r="E44" s="30">
        <v>8</v>
      </c>
      <c r="F44" s="176" t="s">
        <v>169</v>
      </c>
      <c r="G44" s="176">
        <v>4</v>
      </c>
      <c r="H44" s="111" t="s">
        <v>150</v>
      </c>
      <c r="I44" s="30">
        <v>5</v>
      </c>
      <c r="K44" s="56"/>
      <c r="L44" s="66"/>
      <c r="M44" s="68"/>
      <c r="N44" s="111" t="s">
        <v>162</v>
      </c>
      <c r="O44" s="33">
        <v>0</v>
      </c>
      <c r="P44" s="176" t="s">
        <v>157</v>
      </c>
      <c r="Q44" s="177">
        <v>26</v>
      </c>
      <c r="R44" s="31" t="s">
        <v>197</v>
      </c>
      <c r="S44" s="33">
        <v>27</v>
      </c>
      <c r="T44" s="51"/>
    </row>
    <row r="45" spans="1:28" ht="13.5" thickBot="1" x14ac:dyDescent="0.25">
      <c r="A45" s="4"/>
      <c r="B45" s="15"/>
      <c r="C45" s="70"/>
      <c r="D45" s="112" t="s">
        <v>35</v>
      </c>
      <c r="E45" s="113">
        <f>SUM(E42:E44)</f>
        <v>14</v>
      </c>
      <c r="F45" s="178" t="s">
        <v>35</v>
      </c>
      <c r="G45" s="178">
        <f>SUM(G42:G44)</f>
        <v>27</v>
      </c>
      <c r="H45" s="112" t="s">
        <v>35</v>
      </c>
      <c r="I45" s="113">
        <f>SUM(I42:I44)</f>
        <v>17</v>
      </c>
      <c r="K45" s="57"/>
      <c r="L45" s="67"/>
      <c r="M45" s="70"/>
      <c r="N45" s="112" t="s">
        <v>35</v>
      </c>
      <c r="O45" s="121">
        <f>SUM(O42:O44)</f>
        <v>51</v>
      </c>
      <c r="P45" s="178" t="s">
        <v>35</v>
      </c>
      <c r="Q45" s="179">
        <f>SUM(Q42:Q44)</f>
        <v>86</v>
      </c>
      <c r="R45" s="126" t="s">
        <v>35</v>
      </c>
      <c r="S45" s="122">
        <f>SUM(S42:S44)</f>
        <v>83</v>
      </c>
      <c r="T45" s="51"/>
    </row>
    <row r="46" spans="1:28" x14ac:dyDescent="0.2">
      <c r="A46" s="107">
        <v>11</v>
      </c>
      <c r="B46" s="120" t="s">
        <v>78</v>
      </c>
      <c r="C46" s="167" t="s">
        <v>299</v>
      </c>
      <c r="D46" s="153" t="s">
        <v>146</v>
      </c>
      <c r="E46" s="158">
        <v>58</v>
      </c>
      <c r="F46" s="165" t="s">
        <v>147</v>
      </c>
      <c r="G46" s="186">
        <v>46</v>
      </c>
      <c r="H46" s="153" t="s">
        <v>148</v>
      </c>
      <c r="I46" s="158">
        <v>53</v>
      </c>
      <c r="K46" s="7">
        <v>42</v>
      </c>
      <c r="L46" s="76" t="s">
        <v>138</v>
      </c>
      <c r="M46" s="167" t="s">
        <v>251</v>
      </c>
      <c r="N46" s="224" t="s">
        <v>146</v>
      </c>
      <c r="O46" s="225"/>
      <c r="P46" s="224" t="s">
        <v>147</v>
      </c>
      <c r="Q46" s="233"/>
      <c r="R46" s="224" t="s">
        <v>148</v>
      </c>
      <c r="S46" s="225"/>
      <c r="T46" s="51"/>
    </row>
    <row r="47" spans="1:28" x14ac:dyDescent="0.2">
      <c r="A47" s="3"/>
      <c r="B47" s="118"/>
      <c r="C47" s="68"/>
      <c r="D47" s="155" t="s">
        <v>152</v>
      </c>
      <c r="E47" s="161">
        <v>52</v>
      </c>
      <c r="F47" s="155" t="s">
        <v>64</v>
      </c>
      <c r="G47" s="162">
        <v>40</v>
      </c>
      <c r="H47" s="155" t="s">
        <v>149</v>
      </c>
      <c r="I47" s="161">
        <v>59</v>
      </c>
      <c r="K47" s="3"/>
      <c r="L47" s="66"/>
      <c r="M47" s="68"/>
      <c r="N47" s="222" t="s">
        <v>64</v>
      </c>
      <c r="O47" s="226"/>
      <c r="P47" s="222" t="s">
        <v>63</v>
      </c>
      <c r="Q47" s="226"/>
      <c r="R47" s="222" t="s">
        <v>149</v>
      </c>
      <c r="S47" s="226"/>
      <c r="T47" s="51"/>
    </row>
    <row r="48" spans="1:28" ht="13.5" thickBot="1" x14ac:dyDescent="0.25">
      <c r="A48" s="106"/>
      <c r="B48" s="119"/>
      <c r="C48" s="69"/>
      <c r="D48" s="159" t="s">
        <v>150</v>
      </c>
      <c r="E48" s="160">
        <v>55</v>
      </c>
      <c r="F48" s="184" t="s">
        <v>305</v>
      </c>
      <c r="G48" s="185">
        <v>60</v>
      </c>
      <c r="H48" s="159" t="s">
        <v>196</v>
      </c>
      <c r="I48" s="160">
        <v>40</v>
      </c>
      <c r="K48" s="4"/>
      <c r="L48" s="75"/>
      <c r="M48" s="70"/>
      <c r="N48" s="227" t="s">
        <v>152</v>
      </c>
      <c r="O48" s="228"/>
      <c r="P48" s="231" t="s">
        <v>62</v>
      </c>
      <c r="Q48" s="234"/>
      <c r="R48" s="222" t="s">
        <v>169</v>
      </c>
      <c r="S48" s="226"/>
      <c r="T48" s="51"/>
      <c r="V48"/>
      <c r="W48"/>
      <c r="X48"/>
      <c r="Y48"/>
      <c r="Z48"/>
    </row>
    <row r="49" spans="1:26" x14ac:dyDescent="0.2">
      <c r="A49" s="7">
        <v>12</v>
      </c>
      <c r="B49" s="89" t="s">
        <v>55</v>
      </c>
      <c r="C49" s="167" t="s">
        <v>290</v>
      </c>
      <c r="D49" s="196" t="s">
        <v>163</v>
      </c>
      <c r="E49" s="201">
        <v>14</v>
      </c>
      <c r="F49" s="153" t="s">
        <v>150</v>
      </c>
      <c r="G49" s="158">
        <v>18</v>
      </c>
      <c r="H49" s="153" t="s">
        <v>197</v>
      </c>
      <c r="I49" s="158">
        <v>14</v>
      </c>
      <c r="K49" s="7">
        <v>43</v>
      </c>
      <c r="L49" s="89" t="s">
        <v>142</v>
      </c>
      <c r="M49" s="167" t="s">
        <v>260</v>
      </c>
      <c r="N49" s="241" t="s">
        <v>153</v>
      </c>
      <c r="O49" s="242"/>
      <c r="P49" s="224" t="s">
        <v>155</v>
      </c>
      <c r="Q49" s="225"/>
      <c r="R49" s="224" t="s">
        <v>154</v>
      </c>
      <c r="S49" s="233"/>
      <c r="T49" s="51"/>
      <c r="V49"/>
      <c r="W49"/>
      <c r="X49"/>
      <c r="Y49"/>
      <c r="Z49"/>
    </row>
    <row r="50" spans="1:26" x14ac:dyDescent="0.2">
      <c r="A50" s="44"/>
      <c r="B50" s="90" t="s">
        <v>34</v>
      </c>
      <c r="C50" s="68"/>
      <c r="D50" s="198" t="s">
        <v>154</v>
      </c>
      <c r="E50" s="202">
        <v>14</v>
      </c>
      <c r="F50" s="155" t="s">
        <v>162</v>
      </c>
      <c r="G50" s="161">
        <v>9</v>
      </c>
      <c r="H50" s="155" t="s">
        <v>170</v>
      </c>
      <c r="I50" s="161">
        <v>1</v>
      </c>
      <c r="K50" s="3"/>
      <c r="L50" s="92" t="s">
        <v>143</v>
      </c>
      <c r="M50" s="68"/>
      <c r="N50" s="222" t="s">
        <v>157</v>
      </c>
      <c r="O50" s="226"/>
      <c r="P50" s="222" t="s">
        <v>156</v>
      </c>
      <c r="Q50" s="226"/>
      <c r="R50" s="222" t="s">
        <v>150</v>
      </c>
      <c r="S50" s="226"/>
      <c r="T50" s="51"/>
      <c r="V50"/>
      <c r="W50"/>
      <c r="X50"/>
      <c r="Y50"/>
      <c r="Z50"/>
    </row>
    <row r="51" spans="1:26" ht="13.5" thickBot="1" x14ac:dyDescent="0.25">
      <c r="A51" s="44"/>
      <c r="B51" s="54"/>
      <c r="C51" s="68"/>
      <c r="D51" s="199" t="s">
        <v>156</v>
      </c>
      <c r="E51" s="203">
        <v>12</v>
      </c>
      <c r="F51" s="111" t="s">
        <v>168</v>
      </c>
      <c r="G51" s="30">
        <v>8</v>
      </c>
      <c r="H51" s="111" t="s">
        <v>198</v>
      </c>
      <c r="I51" s="30">
        <v>10</v>
      </c>
      <c r="K51" s="4"/>
      <c r="L51" s="29"/>
      <c r="M51" s="70"/>
      <c r="N51" s="222" t="s">
        <v>223</v>
      </c>
      <c r="O51" s="226"/>
      <c r="P51" s="222" t="s">
        <v>152</v>
      </c>
      <c r="Q51" s="226"/>
      <c r="R51" s="222" t="s">
        <v>191</v>
      </c>
      <c r="S51" s="226"/>
      <c r="T51" s="51"/>
      <c r="V51"/>
      <c r="W51"/>
      <c r="X51"/>
      <c r="Y51"/>
      <c r="Z51"/>
    </row>
    <row r="52" spans="1:26" ht="13.5" thickBot="1" x14ac:dyDescent="0.25">
      <c r="A52" s="45"/>
      <c r="B52" s="29"/>
      <c r="C52" s="70"/>
      <c r="D52" s="189" t="s">
        <v>35</v>
      </c>
      <c r="E52" s="190">
        <f>SUM(E49:E51)</f>
        <v>40</v>
      </c>
      <c r="F52" s="126" t="s">
        <v>35</v>
      </c>
      <c r="G52" s="126">
        <f>SUM(G49:G51)</f>
        <v>35</v>
      </c>
      <c r="H52" s="112" t="s">
        <v>35</v>
      </c>
      <c r="I52" s="113">
        <f>SUM(I49:I51)</f>
        <v>25</v>
      </c>
      <c r="K52" s="7">
        <v>44</v>
      </c>
      <c r="L52" s="89" t="s">
        <v>120</v>
      </c>
      <c r="M52" s="167" t="s">
        <v>273</v>
      </c>
      <c r="N52" s="145" t="s">
        <v>148</v>
      </c>
      <c r="O52" s="146">
        <v>22</v>
      </c>
      <c r="P52" s="153" t="s">
        <v>146</v>
      </c>
      <c r="Q52" s="154">
        <v>42</v>
      </c>
      <c r="R52" s="153" t="s">
        <v>163</v>
      </c>
      <c r="S52" s="158">
        <v>5</v>
      </c>
      <c r="T52" s="51"/>
      <c r="V52"/>
      <c r="W52"/>
      <c r="X52"/>
      <c r="Y52"/>
      <c r="Z52"/>
    </row>
    <row r="53" spans="1:26" x14ac:dyDescent="0.2">
      <c r="A53" s="58">
        <v>13</v>
      </c>
      <c r="B53" s="82" t="s">
        <v>118</v>
      </c>
      <c r="C53" s="167" t="s">
        <v>299</v>
      </c>
      <c r="D53" s="187" t="s">
        <v>199</v>
      </c>
      <c r="E53" s="188">
        <v>1</v>
      </c>
      <c r="F53" s="153" t="s">
        <v>201</v>
      </c>
      <c r="G53" s="158"/>
      <c r="H53" s="153" t="s">
        <v>200</v>
      </c>
      <c r="I53" s="158"/>
      <c r="K53" s="3"/>
      <c r="L53" s="55"/>
      <c r="M53" s="68"/>
      <c r="N53" s="147" t="s">
        <v>147</v>
      </c>
      <c r="O53" s="148">
        <v>0</v>
      </c>
      <c r="P53" s="155" t="s">
        <v>160</v>
      </c>
      <c r="Q53" s="156">
        <v>1</v>
      </c>
      <c r="R53" s="155" t="s">
        <v>281</v>
      </c>
      <c r="S53" s="156">
        <v>3</v>
      </c>
      <c r="T53" s="51"/>
      <c r="V53"/>
      <c r="W53"/>
      <c r="X53"/>
      <c r="Y53"/>
      <c r="Z53"/>
    </row>
    <row r="54" spans="1:26" x14ac:dyDescent="0.2">
      <c r="A54" s="59"/>
      <c r="B54" s="92" t="s">
        <v>127</v>
      </c>
      <c r="C54" s="47"/>
      <c r="D54" s="162" t="s">
        <v>204</v>
      </c>
      <c r="E54" s="162"/>
      <c r="F54" s="155" t="s">
        <v>202</v>
      </c>
      <c r="G54" s="161"/>
      <c r="H54" s="155" t="s">
        <v>203</v>
      </c>
      <c r="I54" s="161"/>
      <c r="K54" s="3"/>
      <c r="L54" s="18"/>
      <c r="M54" s="68"/>
      <c r="N54" s="147" t="s">
        <v>197</v>
      </c>
      <c r="O54" s="148">
        <v>0</v>
      </c>
      <c r="P54" s="169" t="s">
        <v>63</v>
      </c>
      <c r="Q54" s="170">
        <v>13</v>
      </c>
      <c r="R54" s="111" t="s">
        <v>161</v>
      </c>
      <c r="S54" s="164">
        <v>0</v>
      </c>
      <c r="T54" s="51"/>
      <c r="V54"/>
      <c r="W54"/>
      <c r="X54"/>
      <c r="Y54"/>
      <c r="Z54"/>
    </row>
    <row r="55" spans="1:26" ht="13.5" thickBot="1" x14ac:dyDescent="0.25">
      <c r="A55" s="59"/>
      <c r="B55" s="52"/>
      <c r="C55" s="47"/>
      <c r="D55" s="162" t="s">
        <v>205</v>
      </c>
      <c r="E55" s="162"/>
      <c r="F55" s="155" t="s">
        <v>207</v>
      </c>
      <c r="G55" s="161"/>
      <c r="H55" s="155" t="s">
        <v>206</v>
      </c>
      <c r="I55" s="161"/>
      <c r="K55" s="144"/>
      <c r="L55" s="75"/>
      <c r="M55" s="70"/>
      <c r="N55" s="123" t="s">
        <v>35</v>
      </c>
      <c r="O55" s="150">
        <f>SUM(O50:O54)</f>
        <v>22</v>
      </c>
      <c r="P55" s="157" t="s">
        <v>35</v>
      </c>
      <c r="Q55" s="150">
        <f>SUM(Q50:Q54)</f>
        <v>56</v>
      </c>
      <c r="R55" s="157" t="s">
        <v>35</v>
      </c>
      <c r="S55" s="124">
        <f>SUM(S50:S54)</f>
        <v>8</v>
      </c>
      <c r="T55" s="51"/>
      <c r="V55"/>
      <c r="W55"/>
      <c r="X55"/>
      <c r="Y55"/>
      <c r="Z55"/>
    </row>
    <row r="56" spans="1:26" ht="13.5" thickBot="1" x14ac:dyDescent="0.25">
      <c r="A56" s="59"/>
      <c r="B56" s="52"/>
      <c r="C56" s="47"/>
      <c r="D56" s="162" t="s">
        <v>302</v>
      </c>
      <c r="E56" s="162"/>
      <c r="F56" s="155" t="s">
        <v>208</v>
      </c>
      <c r="G56" s="161"/>
      <c r="H56" s="155" t="s">
        <v>209</v>
      </c>
      <c r="I56" s="161"/>
      <c r="K56" s="5">
        <v>45</v>
      </c>
      <c r="L56" s="86" t="s">
        <v>31</v>
      </c>
      <c r="M56" s="71"/>
      <c r="N56" s="231" t="s">
        <v>0</v>
      </c>
      <c r="O56" s="234"/>
      <c r="P56" s="239" t="s">
        <v>1</v>
      </c>
      <c r="Q56" s="240"/>
      <c r="R56" s="231" t="s">
        <v>2</v>
      </c>
      <c r="S56" s="232"/>
      <c r="T56" s="51"/>
      <c r="V56"/>
      <c r="W56"/>
      <c r="X56"/>
      <c r="Y56"/>
      <c r="Z56"/>
    </row>
    <row r="57" spans="1:26" ht="13.5" thickBot="1" x14ac:dyDescent="0.25">
      <c r="A57" s="59"/>
      <c r="B57" s="52"/>
      <c r="C57" s="47"/>
      <c r="D57" s="31" t="s">
        <v>210</v>
      </c>
      <c r="E57" s="31"/>
      <c r="F57" s="111" t="s">
        <v>212</v>
      </c>
      <c r="G57" s="30"/>
      <c r="H57" s="111" t="s">
        <v>211</v>
      </c>
      <c r="I57" s="30"/>
      <c r="K57" s="5">
        <v>46</v>
      </c>
      <c r="L57" s="85" t="s">
        <v>100</v>
      </c>
      <c r="M57" s="168" t="s">
        <v>273</v>
      </c>
      <c r="N57" s="263" t="s">
        <v>255</v>
      </c>
      <c r="O57" s="264"/>
      <c r="P57" s="248" t="s">
        <v>254</v>
      </c>
      <c r="Q57" s="249"/>
      <c r="R57" s="263" t="s">
        <v>262</v>
      </c>
      <c r="S57" s="264"/>
      <c r="T57"/>
      <c r="V57"/>
      <c r="W57"/>
      <c r="X57"/>
      <c r="Y57"/>
      <c r="Z57"/>
    </row>
    <row r="58" spans="1:26" ht="13.5" thickBot="1" x14ac:dyDescent="0.25">
      <c r="A58" s="60"/>
      <c r="B58" s="61"/>
      <c r="C58" s="47"/>
      <c r="D58" s="135" t="s">
        <v>35</v>
      </c>
      <c r="E58" s="138">
        <f>SUM(E53:E57)</f>
        <v>1</v>
      </c>
      <c r="F58" s="77" t="s">
        <v>35</v>
      </c>
      <c r="G58" s="138">
        <f>SUM(G53:G57)</f>
        <v>0</v>
      </c>
      <c r="H58" s="135" t="s">
        <v>35</v>
      </c>
      <c r="I58" s="138">
        <f>SUM(I53:I57)</f>
        <v>0</v>
      </c>
      <c r="T58"/>
      <c r="V58"/>
      <c r="W58"/>
      <c r="X58"/>
      <c r="Y58"/>
      <c r="Z58"/>
    </row>
    <row r="59" spans="1:26" ht="13.5" thickBot="1" x14ac:dyDescent="0.25">
      <c r="A59" s="7">
        <v>14</v>
      </c>
      <c r="B59" s="76" t="s">
        <v>90</v>
      </c>
      <c r="C59" s="167" t="s">
        <v>298</v>
      </c>
      <c r="D59" s="255" t="s">
        <v>215</v>
      </c>
      <c r="E59" s="255"/>
      <c r="F59" s="241" t="s">
        <v>213</v>
      </c>
      <c r="G59" s="242"/>
      <c r="H59" s="255" t="s">
        <v>214</v>
      </c>
      <c r="I59" s="233"/>
      <c r="T59"/>
      <c r="V59"/>
      <c r="W59"/>
      <c r="X59"/>
      <c r="Y59"/>
      <c r="Z59"/>
    </row>
    <row r="60" spans="1:26" ht="13.5" thickBot="1" x14ac:dyDescent="0.25">
      <c r="A60" s="141"/>
      <c r="B60" s="143"/>
      <c r="C60" s="68"/>
      <c r="D60" s="256" t="s">
        <v>216</v>
      </c>
      <c r="E60" s="256"/>
      <c r="F60" s="222" t="s">
        <v>218</v>
      </c>
      <c r="G60" s="250"/>
      <c r="H60" s="256" t="s">
        <v>217</v>
      </c>
      <c r="I60" s="250"/>
      <c r="L60" s="10"/>
      <c r="M60" s="63"/>
      <c r="N60" s="216" t="s">
        <v>0</v>
      </c>
      <c r="O60" s="217"/>
      <c r="P60" s="216" t="s">
        <v>1</v>
      </c>
      <c r="Q60" s="217"/>
      <c r="R60" s="216" t="s">
        <v>2</v>
      </c>
      <c r="S60" s="217"/>
      <c r="T60"/>
      <c r="V60"/>
      <c r="W60"/>
      <c r="X60"/>
      <c r="Y60"/>
      <c r="Z60"/>
    </row>
    <row r="61" spans="1:26" ht="13.5" thickBot="1" x14ac:dyDescent="0.25">
      <c r="A61" s="140"/>
      <c r="B61" s="88"/>
      <c r="C61" s="70"/>
      <c r="D61" s="265" t="s">
        <v>221</v>
      </c>
      <c r="E61" s="265"/>
      <c r="F61" s="231" t="s">
        <v>219</v>
      </c>
      <c r="G61" s="232"/>
      <c r="H61" s="265" t="s">
        <v>220</v>
      </c>
      <c r="I61" s="232"/>
      <c r="L61" s="270" t="s">
        <v>39</v>
      </c>
      <c r="M61" s="271"/>
      <c r="N61" s="218">
        <v>11</v>
      </c>
      <c r="O61" s="219"/>
      <c r="P61" s="218">
        <v>8</v>
      </c>
      <c r="Q61" s="219"/>
      <c r="R61" s="218">
        <v>9.5</v>
      </c>
      <c r="S61" s="219"/>
      <c r="T61"/>
      <c r="V61"/>
      <c r="W61"/>
      <c r="X61"/>
      <c r="Y61"/>
      <c r="Z61"/>
    </row>
    <row r="62" spans="1:26" ht="13.5" thickBot="1" x14ac:dyDescent="0.25">
      <c r="A62" s="117">
        <v>15</v>
      </c>
      <c r="B62" s="85" t="s">
        <v>133</v>
      </c>
      <c r="C62" s="167" t="s">
        <v>251</v>
      </c>
      <c r="D62" s="231">
        <v>55</v>
      </c>
      <c r="E62" s="232"/>
      <c r="F62" s="239">
        <v>52</v>
      </c>
      <c r="G62" s="240"/>
      <c r="H62" s="231">
        <v>56</v>
      </c>
      <c r="I62" s="232"/>
      <c r="L62" s="270" t="s">
        <v>40</v>
      </c>
      <c r="M62" s="271"/>
      <c r="N62" s="218">
        <v>4</v>
      </c>
      <c r="O62" s="219"/>
      <c r="P62" s="218">
        <v>6</v>
      </c>
      <c r="Q62" s="219"/>
      <c r="R62" s="218">
        <v>5</v>
      </c>
      <c r="S62" s="219"/>
      <c r="T62"/>
      <c r="V62"/>
      <c r="W62"/>
      <c r="X62"/>
      <c r="Y62"/>
      <c r="Z62"/>
    </row>
    <row r="63" spans="1:26" ht="13.5" thickBot="1" x14ac:dyDescent="0.25">
      <c r="A63" s="5">
        <v>16</v>
      </c>
      <c r="B63" s="85" t="s">
        <v>134</v>
      </c>
      <c r="C63" s="167" t="s">
        <v>252</v>
      </c>
      <c r="D63" s="248">
        <v>26</v>
      </c>
      <c r="E63" s="249"/>
      <c r="F63" s="263">
        <v>27</v>
      </c>
      <c r="G63" s="264"/>
      <c r="H63" s="263">
        <v>24</v>
      </c>
      <c r="I63" s="264"/>
      <c r="L63" s="270" t="s">
        <v>111</v>
      </c>
      <c r="M63" s="271"/>
      <c r="N63" s="218">
        <v>1.9</v>
      </c>
      <c r="O63" s="219"/>
      <c r="P63" s="218">
        <v>1.5</v>
      </c>
      <c r="Q63" s="219"/>
      <c r="R63" s="218">
        <v>1</v>
      </c>
      <c r="S63" s="219"/>
      <c r="T63"/>
      <c r="V63"/>
      <c r="W63"/>
      <c r="X63"/>
      <c r="Y63"/>
      <c r="Z63"/>
    </row>
    <row r="64" spans="1:26" ht="16.5" thickBot="1" x14ac:dyDescent="0.3">
      <c r="A64" s="117">
        <v>17</v>
      </c>
      <c r="B64" s="85" t="s">
        <v>72</v>
      </c>
      <c r="C64" s="167" t="s">
        <v>253</v>
      </c>
      <c r="D64" s="263" t="s">
        <v>255</v>
      </c>
      <c r="E64" s="264"/>
      <c r="F64" s="263" t="s">
        <v>256</v>
      </c>
      <c r="G64" s="264"/>
      <c r="H64" s="248" t="s">
        <v>254</v>
      </c>
      <c r="I64" s="249"/>
      <c r="L64" s="272" t="s">
        <v>35</v>
      </c>
      <c r="M64" s="273"/>
      <c r="N64" s="220">
        <f>SUM(N61:N63)</f>
        <v>16.899999999999999</v>
      </c>
      <c r="O64" s="221"/>
      <c r="P64" s="220">
        <f t="shared" ref="P64:R64" si="1">SUM(P61:P63)</f>
        <v>15.5</v>
      </c>
      <c r="Q64" s="221"/>
      <c r="R64" s="220">
        <f t="shared" si="1"/>
        <v>15.5</v>
      </c>
      <c r="S64" s="221"/>
      <c r="T64"/>
      <c r="V64"/>
      <c r="W64"/>
      <c r="X64"/>
      <c r="Y64"/>
      <c r="Z64"/>
    </row>
    <row r="65" spans="1:26" ht="13.5" thickBot="1" x14ac:dyDescent="0.25">
      <c r="A65" s="5">
        <v>18</v>
      </c>
      <c r="B65" s="85" t="s">
        <v>73</v>
      </c>
      <c r="C65" s="167" t="s">
        <v>252</v>
      </c>
      <c r="D65" s="263">
        <v>69</v>
      </c>
      <c r="E65" s="264"/>
      <c r="F65" s="263">
        <v>68</v>
      </c>
      <c r="G65" s="264"/>
      <c r="H65" s="248">
        <v>67</v>
      </c>
      <c r="I65" s="249"/>
      <c r="L65" s="136"/>
      <c r="M65" s="137"/>
      <c r="N65" s="142"/>
      <c r="O65" s="142"/>
      <c r="P65" s="142"/>
      <c r="Q65" s="142"/>
      <c r="R65" s="142"/>
      <c r="T65"/>
      <c r="V65"/>
      <c r="W65"/>
      <c r="X65"/>
      <c r="Y65"/>
      <c r="Z65"/>
    </row>
    <row r="66" spans="1:26" ht="13.5" thickBot="1" x14ac:dyDescent="0.25">
      <c r="A66" s="163">
        <v>19</v>
      </c>
      <c r="B66" s="85" t="s">
        <v>74</v>
      </c>
      <c r="C66" s="167" t="s">
        <v>252</v>
      </c>
      <c r="D66" s="248" t="s">
        <v>257</v>
      </c>
      <c r="E66" s="249"/>
      <c r="F66" s="263" t="s">
        <v>259</v>
      </c>
      <c r="G66" s="264"/>
      <c r="H66" s="263" t="s">
        <v>258</v>
      </c>
      <c r="I66" s="264"/>
      <c r="L66" s="136"/>
      <c r="M66" s="137"/>
      <c r="N66" s="142"/>
      <c r="O66" s="142"/>
      <c r="P66" s="142"/>
      <c r="Q66" s="142"/>
      <c r="R66" s="142"/>
      <c r="T66"/>
      <c r="V66"/>
      <c r="W66"/>
      <c r="X66"/>
      <c r="Y66"/>
      <c r="Z66"/>
    </row>
    <row r="67" spans="1:26" ht="13.5" thickBot="1" x14ac:dyDescent="0.25">
      <c r="A67" s="5">
        <v>20</v>
      </c>
      <c r="B67" s="85" t="s">
        <v>75</v>
      </c>
      <c r="C67" s="167" t="s">
        <v>260</v>
      </c>
      <c r="D67" s="248">
        <v>21</v>
      </c>
      <c r="E67" s="249"/>
      <c r="F67" s="266">
        <v>16</v>
      </c>
      <c r="G67" s="267"/>
      <c r="H67" s="263">
        <v>18</v>
      </c>
      <c r="I67" s="264"/>
      <c r="T67"/>
      <c r="V67"/>
      <c r="W67"/>
      <c r="X67"/>
      <c r="Y67"/>
      <c r="Z67"/>
    </row>
    <row r="68" spans="1:26" ht="13.5" thickBot="1" x14ac:dyDescent="0.25">
      <c r="A68" s="163">
        <v>21</v>
      </c>
      <c r="B68" s="76" t="s">
        <v>79</v>
      </c>
      <c r="C68" s="167" t="s">
        <v>260</v>
      </c>
      <c r="D68" s="248" t="s">
        <v>254</v>
      </c>
      <c r="E68" s="249"/>
      <c r="F68" s="263" t="s">
        <v>261</v>
      </c>
      <c r="G68" s="264"/>
      <c r="H68" s="263" t="s">
        <v>262</v>
      </c>
      <c r="I68" s="264"/>
      <c r="T68"/>
      <c r="V68"/>
      <c r="W68"/>
      <c r="X68"/>
      <c r="Y68"/>
      <c r="Z68"/>
    </row>
    <row r="69" spans="1:26" ht="13.5" thickBot="1" x14ac:dyDescent="0.25">
      <c r="A69" s="5">
        <v>22</v>
      </c>
      <c r="B69" s="85" t="s">
        <v>80</v>
      </c>
      <c r="C69" s="167" t="s">
        <v>251</v>
      </c>
      <c r="D69" s="263" t="s">
        <v>262</v>
      </c>
      <c r="E69" s="264"/>
      <c r="F69" s="263" t="s">
        <v>256</v>
      </c>
      <c r="G69" s="264"/>
      <c r="H69" s="248" t="s">
        <v>263</v>
      </c>
      <c r="I69" s="249"/>
      <c r="L69" s="79" t="s">
        <v>61</v>
      </c>
      <c r="M69" s="17" t="s">
        <v>31</v>
      </c>
      <c r="O69" s="19"/>
      <c r="Q69" s="17"/>
      <c r="S69"/>
      <c r="T69"/>
      <c r="V69"/>
      <c r="W69"/>
      <c r="X69"/>
      <c r="Y69"/>
      <c r="Z69"/>
    </row>
    <row r="70" spans="1:26" ht="13.5" thickBot="1" x14ac:dyDescent="0.25">
      <c r="A70" s="163">
        <v>23</v>
      </c>
      <c r="B70" s="85" t="s">
        <v>81</v>
      </c>
      <c r="C70" s="167" t="s">
        <v>264</v>
      </c>
      <c r="D70" s="263" t="s">
        <v>265</v>
      </c>
      <c r="E70" s="264"/>
      <c r="F70" s="263" t="s">
        <v>257</v>
      </c>
      <c r="G70" s="264"/>
      <c r="H70" s="248" t="s">
        <v>258</v>
      </c>
      <c r="I70" s="249"/>
      <c r="M70" s="43" t="s">
        <v>144</v>
      </c>
      <c r="O70" s="19"/>
      <c r="Q70" s="17"/>
      <c r="S70"/>
      <c r="T70"/>
      <c r="V70"/>
      <c r="W70"/>
      <c r="X70"/>
      <c r="Y70"/>
      <c r="Z70"/>
    </row>
    <row r="71" spans="1:26" ht="13.5" thickBot="1" x14ac:dyDescent="0.25">
      <c r="A71" s="5">
        <v>24</v>
      </c>
      <c r="B71" s="85" t="s">
        <v>115</v>
      </c>
      <c r="C71" s="167" t="s">
        <v>264</v>
      </c>
      <c r="D71" s="263" t="s">
        <v>258</v>
      </c>
      <c r="E71" s="264"/>
      <c r="F71" s="248" t="s">
        <v>259</v>
      </c>
      <c r="G71" s="249"/>
      <c r="H71" s="263" t="s">
        <v>261</v>
      </c>
      <c r="I71" s="264"/>
      <c r="M71" s="17"/>
      <c r="O71" s="19"/>
      <c r="Q71" s="17"/>
      <c r="S71"/>
      <c r="T71"/>
      <c r="V71"/>
      <c r="W71"/>
      <c r="X71"/>
      <c r="Y71"/>
      <c r="Z71"/>
    </row>
    <row r="72" spans="1:26" ht="13.5" thickBot="1" x14ac:dyDescent="0.25">
      <c r="A72" s="163">
        <v>25</v>
      </c>
      <c r="B72" s="76" t="s">
        <v>83</v>
      </c>
      <c r="C72" s="167" t="s">
        <v>298</v>
      </c>
      <c r="D72" s="263" t="s">
        <v>266</v>
      </c>
      <c r="E72" s="264"/>
      <c r="F72" s="248" t="s">
        <v>267</v>
      </c>
      <c r="G72" s="249"/>
      <c r="H72" s="248" t="s">
        <v>268</v>
      </c>
      <c r="I72" s="249"/>
      <c r="L72" s="43"/>
      <c r="M72" s="17" t="s">
        <v>32</v>
      </c>
      <c r="O72" s="19"/>
      <c r="Q72" s="17"/>
      <c r="S72"/>
      <c r="T72"/>
      <c r="V72"/>
      <c r="W72"/>
      <c r="X72"/>
      <c r="Y72"/>
      <c r="Z72"/>
    </row>
    <row r="73" spans="1:26" ht="13.5" thickBot="1" x14ac:dyDescent="0.25">
      <c r="A73" s="5">
        <v>26</v>
      </c>
      <c r="B73" s="85" t="s">
        <v>84</v>
      </c>
      <c r="C73" s="167" t="s">
        <v>299</v>
      </c>
      <c r="D73" s="248" t="s">
        <v>271</v>
      </c>
      <c r="E73" s="249"/>
      <c r="F73" s="263" t="s">
        <v>270</v>
      </c>
      <c r="G73" s="264"/>
      <c r="H73" s="248" t="s">
        <v>269</v>
      </c>
      <c r="I73" s="249"/>
      <c r="L73" s="81"/>
      <c r="M73" s="81" t="s">
        <v>105</v>
      </c>
      <c r="O73" s="19"/>
      <c r="Q73" s="17"/>
      <c r="S73"/>
      <c r="T73"/>
      <c r="V73"/>
      <c r="W73"/>
      <c r="X73"/>
      <c r="Y73"/>
      <c r="Z73"/>
    </row>
    <row r="74" spans="1:26" ht="13.5" thickBot="1" x14ac:dyDescent="0.25">
      <c r="A74" s="163">
        <v>27</v>
      </c>
      <c r="B74" s="85" t="s">
        <v>88</v>
      </c>
      <c r="C74" s="167" t="s">
        <v>251</v>
      </c>
      <c r="D74" s="248" t="s">
        <v>272</v>
      </c>
      <c r="E74" s="249"/>
      <c r="F74" s="263" t="s">
        <v>259</v>
      </c>
      <c r="G74" s="264"/>
      <c r="H74" s="263" t="s">
        <v>268</v>
      </c>
      <c r="I74" s="264"/>
      <c r="M74" s="43" t="s">
        <v>33</v>
      </c>
      <c r="O74" s="19"/>
      <c r="Q74" s="17"/>
      <c r="S74"/>
      <c r="T74"/>
      <c r="V74"/>
      <c r="W74"/>
      <c r="X74"/>
      <c r="Y74"/>
      <c r="Z74"/>
    </row>
    <row r="75" spans="1:26" ht="13.5" thickBot="1" x14ac:dyDescent="0.25">
      <c r="A75" s="5">
        <v>28</v>
      </c>
      <c r="B75" s="131" t="s">
        <v>121</v>
      </c>
      <c r="C75" s="168" t="s">
        <v>252</v>
      </c>
      <c r="D75" s="263" t="s">
        <v>266</v>
      </c>
      <c r="E75" s="264"/>
      <c r="F75" s="263" t="s">
        <v>267</v>
      </c>
      <c r="G75" s="264"/>
      <c r="H75" s="248" t="s">
        <v>261</v>
      </c>
      <c r="I75" s="249"/>
      <c r="L75" s="43"/>
      <c r="M75" s="81"/>
      <c r="O75" s="19"/>
      <c r="Q75" s="17"/>
      <c r="S75"/>
      <c r="T75"/>
      <c r="V75"/>
      <c r="W75"/>
      <c r="X75"/>
      <c r="Y75"/>
      <c r="Z75"/>
    </row>
    <row r="76" spans="1:26" x14ac:dyDescent="0.2">
      <c r="B76" s="18"/>
      <c r="C76" s="23"/>
      <c r="D76" s="37"/>
      <c r="E76" s="37"/>
      <c r="F76" s="38"/>
      <c r="G76" s="38"/>
      <c r="H76" s="37"/>
      <c r="L76" s="81"/>
      <c r="M76" s="182" t="s">
        <v>307</v>
      </c>
      <c r="O76" s="19"/>
      <c r="Q76" s="17"/>
      <c r="S76"/>
      <c r="T76"/>
      <c r="U76" s="1"/>
      <c r="W76" s="19"/>
      <c r="Z76"/>
    </row>
    <row r="77" spans="1:26" x14ac:dyDescent="0.2">
      <c r="L77" s="81"/>
      <c r="M77" s="183" t="s">
        <v>308</v>
      </c>
      <c r="O77" s="19"/>
      <c r="Q77" s="17"/>
      <c r="S77"/>
    </row>
    <row r="78" spans="1:26" x14ac:dyDescent="0.2">
      <c r="L78" s="80"/>
    </row>
    <row r="79" spans="1:26" x14ac:dyDescent="0.2">
      <c r="L79" s="43"/>
      <c r="M79" s="80" t="s">
        <v>104</v>
      </c>
    </row>
    <row r="80" spans="1:26" x14ac:dyDescent="0.2">
      <c r="M80" s="43" t="s">
        <v>145</v>
      </c>
    </row>
    <row r="82" spans="13:13" x14ac:dyDescent="0.2">
      <c r="M82" s="80"/>
    </row>
    <row r="83" spans="13:13" x14ac:dyDescent="0.2">
      <c r="M83" s="43"/>
    </row>
  </sheetData>
  <mergeCells count="231">
    <mergeCell ref="L61:M61"/>
    <mergeCell ref="L62:M62"/>
    <mergeCell ref="L63:M63"/>
    <mergeCell ref="L64:M64"/>
    <mergeCell ref="P32:Q32"/>
    <mergeCell ref="P33:Q33"/>
    <mergeCell ref="P34:Q34"/>
    <mergeCell ref="R32:S32"/>
    <mergeCell ref="R33:S33"/>
    <mergeCell ref="R34:S34"/>
    <mergeCell ref="P35:Q35"/>
    <mergeCell ref="P36:Q36"/>
    <mergeCell ref="N41:O41"/>
    <mergeCell ref="P41:Q41"/>
    <mergeCell ref="R41:S41"/>
    <mergeCell ref="N57:O57"/>
    <mergeCell ref="P57:Q57"/>
    <mergeCell ref="R57:S57"/>
    <mergeCell ref="P46:Q46"/>
    <mergeCell ref="P47:Q47"/>
    <mergeCell ref="P48:Q48"/>
    <mergeCell ref="R46:S46"/>
    <mergeCell ref="R47:S47"/>
    <mergeCell ref="R48:S48"/>
    <mergeCell ref="D28:E28"/>
    <mergeCell ref="F28:G28"/>
    <mergeCell ref="H28:I28"/>
    <mergeCell ref="N30:O30"/>
    <mergeCell ref="N31:O31"/>
    <mergeCell ref="N35:O35"/>
    <mergeCell ref="N36:O36"/>
    <mergeCell ref="N37:O37"/>
    <mergeCell ref="N29:O29"/>
    <mergeCell ref="N28:O28"/>
    <mergeCell ref="D29:E29"/>
    <mergeCell ref="F29:G29"/>
    <mergeCell ref="H29:I29"/>
    <mergeCell ref="N32:O32"/>
    <mergeCell ref="N33:O33"/>
    <mergeCell ref="N34:O34"/>
    <mergeCell ref="N10:O10"/>
    <mergeCell ref="P10:Q10"/>
    <mergeCell ref="R10:S10"/>
    <mergeCell ref="N9:O9"/>
    <mergeCell ref="P9:Q9"/>
    <mergeCell ref="R9:S9"/>
    <mergeCell ref="D27:E27"/>
    <mergeCell ref="F27:G27"/>
    <mergeCell ref="H27:I27"/>
    <mergeCell ref="H24:I24"/>
    <mergeCell ref="H25:I25"/>
    <mergeCell ref="H26:I26"/>
    <mergeCell ref="D24:E24"/>
    <mergeCell ref="D25:E25"/>
    <mergeCell ref="D26:E26"/>
    <mergeCell ref="F24:G24"/>
    <mergeCell ref="F25:G25"/>
    <mergeCell ref="F26:G26"/>
    <mergeCell ref="N26:O26"/>
    <mergeCell ref="N27:O27"/>
    <mergeCell ref="N17:O17"/>
    <mergeCell ref="P19:Q19"/>
    <mergeCell ref="P20:Q20"/>
    <mergeCell ref="P17:Q17"/>
    <mergeCell ref="D70:E70"/>
    <mergeCell ref="F70:G70"/>
    <mergeCell ref="H70:I70"/>
    <mergeCell ref="F60:G60"/>
    <mergeCell ref="D60:E60"/>
    <mergeCell ref="H60:I60"/>
    <mergeCell ref="H61:I61"/>
    <mergeCell ref="F61:G61"/>
    <mergeCell ref="D61:E61"/>
    <mergeCell ref="D69:E69"/>
    <mergeCell ref="F69:G69"/>
    <mergeCell ref="H69:I69"/>
    <mergeCell ref="D67:E67"/>
    <mergeCell ref="F67:G67"/>
    <mergeCell ref="H67:I67"/>
    <mergeCell ref="D71:E71"/>
    <mergeCell ref="F71:G71"/>
    <mergeCell ref="H71:I71"/>
    <mergeCell ref="D68:E68"/>
    <mergeCell ref="F68:G68"/>
    <mergeCell ref="H68:I68"/>
    <mergeCell ref="D59:E59"/>
    <mergeCell ref="F59:G59"/>
    <mergeCell ref="H59:I59"/>
    <mergeCell ref="D65:E65"/>
    <mergeCell ref="F65:G65"/>
    <mergeCell ref="H65:I65"/>
    <mergeCell ref="D66:E66"/>
    <mergeCell ref="F66:G66"/>
    <mergeCell ref="H66:I66"/>
    <mergeCell ref="D64:E64"/>
    <mergeCell ref="F64:G64"/>
    <mergeCell ref="H64:I64"/>
    <mergeCell ref="D63:E63"/>
    <mergeCell ref="F63:G63"/>
    <mergeCell ref="H62:I62"/>
    <mergeCell ref="H63:I63"/>
    <mergeCell ref="D62:E62"/>
    <mergeCell ref="F62:G62"/>
    <mergeCell ref="D75:E75"/>
    <mergeCell ref="F75:G75"/>
    <mergeCell ref="H75:I75"/>
    <mergeCell ref="D73:E73"/>
    <mergeCell ref="F73:G73"/>
    <mergeCell ref="H73:I73"/>
    <mergeCell ref="D72:E72"/>
    <mergeCell ref="F72:G72"/>
    <mergeCell ref="H72:I72"/>
    <mergeCell ref="D74:E74"/>
    <mergeCell ref="F74:G74"/>
    <mergeCell ref="H74:I74"/>
    <mergeCell ref="U1:Z1"/>
    <mergeCell ref="D21:E21"/>
    <mergeCell ref="D22:E22"/>
    <mergeCell ref="D23:E23"/>
    <mergeCell ref="F21:G21"/>
    <mergeCell ref="F22:G22"/>
    <mergeCell ref="F23:G23"/>
    <mergeCell ref="H21:I21"/>
    <mergeCell ref="H22:I22"/>
    <mergeCell ref="H23:I23"/>
    <mergeCell ref="A1:I1"/>
    <mergeCell ref="K2:L2"/>
    <mergeCell ref="A2:B2"/>
    <mergeCell ref="D2:E2"/>
    <mergeCell ref="F2:G2"/>
    <mergeCell ref="H2:I2"/>
    <mergeCell ref="P2:Q2"/>
    <mergeCell ref="R2:S2"/>
    <mergeCell ref="K1:S1"/>
    <mergeCell ref="N18:O18"/>
    <mergeCell ref="N19:O19"/>
    <mergeCell ref="N20:O20"/>
    <mergeCell ref="N2:O2"/>
    <mergeCell ref="N16:O16"/>
    <mergeCell ref="P18:Q18"/>
    <mergeCell ref="P26:Q26"/>
    <mergeCell ref="P27:Q27"/>
    <mergeCell ref="P28:Q28"/>
    <mergeCell ref="P29:Q29"/>
    <mergeCell ref="P30:Q30"/>
    <mergeCell ref="R26:S26"/>
    <mergeCell ref="R27:S27"/>
    <mergeCell ref="R28:S28"/>
    <mergeCell ref="R29:S29"/>
    <mergeCell ref="R30:S30"/>
    <mergeCell ref="P24:Q24"/>
    <mergeCell ref="R24:S24"/>
    <mergeCell ref="P25:Q25"/>
    <mergeCell ref="R25:S25"/>
    <mergeCell ref="N21:O21"/>
    <mergeCell ref="P21:Q21"/>
    <mergeCell ref="R21:S21"/>
    <mergeCell ref="N22:O22"/>
    <mergeCell ref="P22:Q22"/>
    <mergeCell ref="R22:S22"/>
    <mergeCell ref="N24:O24"/>
    <mergeCell ref="N25:O25"/>
    <mergeCell ref="P31:Q31"/>
    <mergeCell ref="R31:S31"/>
    <mergeCell ref="R11:S11"/>
    <mergeCell ref="R12:S12"/>
    <mergeCell ref="R13:S13"/>
    <mergeCell ref="R14:S14"/>
    <mergeCell ref="R15:S15"/>
    <mergeCell ref="R16:S16"/>
    <mergeCell ref="R17:S17"/>
    <mergeCell ref="R18:S18"/>
    <mergeCell ref="N23:O23"/>
    <mergeCell ref="P23:Q23"/>
    <mergeCell ref="R23:S23"/>
    <mergeCell ref="N11:O11"/>
    <mergeCell ref="N12:O12"/>
    <mergeCell ref="N13:O13"/>
    <mergeCell ref="N14:O14"/>
    <mergeCell ref="N15:O15"/>
    <mergeCell ref="P11:Q11"/>
    <mergeCell ref="P12:Q12"/>
    <mergeCell ref="P13:Q13"/>
    <mergeCell ref="P14:Q14"/>
    <mergeCell ref="P15:Q15"/>
    <mergeCell ref="R19:S19"/>
    <mergeCell ref="R20:S20"/>
    <mergeCell ref="P16:Q16"/>
    <mergeCell ref="N56:O56"/>
    <mergeCell ref="P56:Q56"/>
    <mergeCell ref="R56:S56"/>
    <mergeCell ref="N48:O48"/>
    <mergeCell ref="P49:Q49"/>
    <mergeCell ref="N49:O49"/>
    <mergeCell ref="N50:O50"/>
    <mergeCell ref="N51:O51"/>
    <mergeCell ref="N46:O46"/>
    <mergeCell ref="N47:O47"/>
    <mergeCell ref="P50:Q50"/>
    <mergeCell ref="P51:Q51"/>
    <mergeCell ref="R49:S49"/>
    <mergeCell ref="R50:S50"/>
    <mergeCell ref="R51:S51"/>
    <mergeCell ref="P37:Q37"/>
    <mergeCell ref="R35:S35"/>
    <mergeCell ref="R36:S36"/>
    <mergeCell ref="R37:S37"/>
    <mergeCell ref="N38:O38"/>
    <mergeCell ref="N39:O39"/>
    <mergeCell ref="N40:O40"/>
    <mergeCell ref="P38:Q38"/>
    <mergeCell ref="P39:Q39"/>
    <mergeCell ref="P40:Q40"/>
    <mergeCell ref="R38:S38"/>
    <mergeCell ref="R39:S39"/>
    <mergeCell ref="R40:S40"/>
    <mergeCell ref="R60:S60"/>
    <mergeCell ref="R61:S61"/>
    <mergeCell ref="R62:S62"/>
    <mergeCell ref="R63:S63"/>
    <mergeCell ref="R64:S64"/>
    <mergeCell ref="N60:O60"/>
    <mergeCell ref="N61:O61"/>
    <mergeCell ref="N62:O62"/>
    <mergeCell ref="N63:O63"/>
    <mergeCell ref="N64:O64"/>
    <mergeCell ref="P60:Q60"/>
    <mergeCell ref="P61:Q61"/>
    <mergeCell ref="P62:Q62"/>
    <mergeCell ref="P63:Q63"/>
    <mergeCell ref="P64:Q64"/>
  </mergeCells>
  <phoneticPr fontId="1" type="noConversion"/>
  <hyperlinks>
    <hyperlink ref="M70" r:id="rId1"/>
    <hyperlink ref="M74" r:id="rId2" location="08-09"/>
    <hyperlink ref="M73" r:id="rId3"/>
    <hyperlink ref="M77" r:id="rId4"/>
  </hyperlinks>
  <pageMargins left="0.75" right="0.75" top="0.26" bottom="0.24" header="0.5" footer="0.5"/>
  <pageSetup scale="64" fitToWidth="0" orientation="landscape" r:id="rId5"/>
  <headerFooter alignWithMargins="0"/>
  <ignoredErrors>
    <ignoredError sqref="E14 E52 G52 I52" formulaRange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5" sqref="H15"/>
    </sheetView>
  </sheetViews>
  <sheetFormatPr defaultRowHeight="12.75" x14ac:dyDescent="0.2"/>
  <cols>
    <col min="1" max="1" width="7" bestFit="1" customWidth="1"/>
    <col min="2" max="2" width="3.140625" bestFit="1" customWidth="1"/>
    <col min="3" max="3" width="8.28515625" bestFit="1" customWidth="1"/>
    <col min="4" max="4" width="3.140625" bestFit="1" customWidth="1"/>
    <col min="5" max="5" width="6.7109375" bestFit="1" customWidth="1"/>
    <col min="6" max="6" width="3.140625" bestFit="1" customWidth="1"/>
  </cols>
  <sheetData>
    <row r="1" spans="1:6" ht="13.5" thickBot="1" x14ac:dyDescent="0.25">
      <c r="A1" s="258" t="s">
        <v>0</v>
      </c>
      <c r="B1" s="259"/>
      <c r="C1" s="260" t="s">
        <v>1</v>
      </c>
      <c r="D1" s="260"/>
      <c r="E1" s="258" t="s">
        <v>2</v>
      </c>
      <c r="F1" s="259"/>
    </row>
    <row r="2" spans="1:6" x14ac:dyDescent="0.2">
      <c r="A2" s="49" t="s">
        <v>64</v>
      </c>
      <c r="B2" s="40"/>
      <c r="C2" s="50" t="s">
        <v>62</v>
      </c>
      <c r="D2" s="36"/>
      <c r="E2" s="49" t="s">
        <v>63</v>
      </c>
      <c r="F2" s="32"/>
    </row>
    <row r="3" spans="1:6" x14ac:dyDescent="0.2">
      <c r="A3" s="49" t="s">
        <v>64</v>
      </c>
      <c r="B3" s="40"/>
      <c r="C3" s="49" t="s">
        <v>62</v>
      </c>
      <c r="D3" s="32"/>
      <c r="E3" s="49" t="s">
        <v>63</v>
      </c>
      <c r="F3" s="32"/>
    </row>
    <row r="4" spans="1:6" x14ac:dyDescent="0.2">
      <c r="A4" s="49" t="s">
        <v>64</v>
      </c>
      <c r="B4" s="40"/>
      <c r="C4" s="49" t="s">
        <v>62</v>
      </c>
      <c r="D4" s="32"/>
      <c r="E4" s="49" t="s">
        <v>63</v>
      </c>
      <c r="F4" s="32"/>
    </row>
    <row r="5" spans="1:6" x14ac:dyDescent="0.2">
      <c r="A5" s="49" t="s">
        <v>64</v>
      </c>
      <c r="B5" s="40"/>
      <c r="C5" s="49" t="s">
        <v>62</v>
      </c>
      <c r="D5" s="32"/>
      <c r="E5" s="49" t="s">
        <v>63</v>
      </c>
      <c r="F5" s="32"/>
    </row>
    <row r="6" spans="1:6" x14ac:dyDescent="0.2">
      <c r="A6" s="49" t="s">
        <v>64</v>
      </c>
      <c r="B6" s="40"/>
      <c r="C6" s="49" t="s">
        <v>62</v>
      </c>
      <c r="D6" s="32"/>
      <c r="E6" s="49" t="s">
        <v>63</v>
      </c>
      <c r="F6" s="32"/>
    </row>
    <row r="7" spans="1:6" x14ac:dyDescent="0.2">
      <c r="A7" s="49" t="s">
        <v>64</v>
      </c>
      <c r="B7" s="40"/>
      <c r="C7" s="49" t="s">
        <v>62</v>
      </c>
      <c r="D7" s="32"/>
      <c r="E7" s="49" t="s">
        <v>63</v>
      </c>
      <c r="F7" s="32"/>
    </row>
    <row r="8" spans="1:6" x14ac:dyDescent="0.2">
      <c r="A8" s="49" t="s">
        <v>64</v>
      </c>
      <c r="B8" s="40"/>
      <c r="C8" s="49" t="s">
        <v>62</v>
      </c>
      <c r="D8" s="32"/>
      <c r="E8" s="49" t="s">
        <v>63</v>
      </c>
      <c r="F8" s="32"/>
    </row>
    <row r="9" spans="1:6" x14ac:dyDescent="0.2">
      <c r="A9" s="49" t="s">
        <v>64</v>
      </c>
      <c r="B9" s="40"/>
      <c r="C9" s="49" t="s">
        <v>62</v>
      </c>
      <c r="D9" s="32"/>
      <c r="E9" s="49" t="s">
        <v>63</v>
      </c>
      <c r="F9" s="32"/>
    </row>
    <row r="10" spans="1:6" x14ac:dyDescent="0.2">
      <c r="A10" s="49" t="s">
        <v>64</v>
      </c>
      <c r="B10" s="40"/>
      <c r="C10" s="49" t="s">
        <v>62</v>
      </c>
      <c r="D10" s="32"/>
      <c r="E10" s="49" t="s">
        <v>63</v>
      </c>
      <c r="F10" s="32"/>
    </row>
    <row r="11" spans="1:6" x14ac:dyDescent="0.2">
      <c r="A11" s="49" t="s">
        <v>64</v>
      </c>
      <c r="B11" s="40"/>
      <c r="C11" s="49" t="s">
        <v>62</v>
      </c>
      <c r="D11" s="32"/>
      <c r="E11" s="49" t="s">
        <v>63</v>
      </c>
      <c r="F11" s="32"/>
    </row>
    <row r="12" spans="1:6" x14ac:dyDescent="0.2">
      <c r="A12" s="49" t="s">
        <v>64</v>
      </c>
      <c r="B12" s="40"/>
      <c r="C12" s="49" t="s">
        <v>62</v>
      </c>
      <c r="D12" s="32"/>
      <c r="E12" s="49" t="s">
        <v>63</v>
      </c>
      <c r="F12" s="32"/>
    </row>
    <row r="13" spans="1:6" x14ac:dyDescent="0.2">
      <c r="A13" s="49" t="s">
        <v>64</v>
      </c>
      <c r="B13" s="40"/>
      <c r="C13" s="49" t="s">
        <v>62</v>
      </c>
      <c r="D13" s="32"/>
      <c r="E13" s="49" t="s">
        <v>63</v>
      </c>
      <c r="F13" s="32"/>
    </row>
    <row r="14" spans="1:6" ht="13.5" thickBot="1" x14ac:dyDescent="0.25">
      <c r="A14" s="14" t="s">
        <v>35</v>
      </c>
      <c r="B14" s="41">
        <f>SUM(B2:B13)</f>
        <v>0</v>
      </c>
      <c r="C14" s="14" t="s">
        <v>35</v>
      </c>
      <c r="D14" s="35">
        <f>SUM(D2:D13)</f>
        <v>0</v>
      </c>
      <c r="E14" s="14" t="s">
        <v>35</v>
      </c>
      <c r="F14" s="35">
        <f>SUM(F2:F13)</f>
        <v>0</v>
      </c>
    </row>
  </sheetData>
  <mergeCells count="3">
    <mergeCell ref="A1:B1"/>
    <mergeCell ref="C1:D1"/>
    <mergeCell ref="E1: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40"/>
  <sheetViews>
    <sheetView topLeftCell="B25" workbookViewId="0">
      <selection activeCell="B43" sqref="B43"/>
    </sheetView>
  </sheetViews>
  <sheetFormatPr defaultRowHeight="12.75" x14ac:dyDescent="0.2"/>
  <cols>
    <col min="2" max="2" width="26.7109375" bestFit="1" customWidth="1"/>
    <col min="3" max="3" width="15.7109375" bestFit="1" customWidth="1"/>
  </cols>
  <sheetData>
    <row r="1" spans="2:3" ht="13.5" thickBot="1" x14ac:dyDescent="0.25">
      <c r="B1" s="15" t="s">
        <v>45</v>
      </c>
      <c r="C1" s="62" t="s">
        <v>36</v>
      </c>
    </row>
    <row r="2" spans="2:3" ht="13.5" thickBot="1" x14ac:dyDescent="0.25">
      <c r="B2" s="6" t="s">
        <v>139</v>
      </c>
      <c r="C2" s="62" t="s">
        <v>36</v>
      </c>
    </row>
    <row r="3" spans="2:3" ht="13.5" thickBot="1" x14ac:dyDescent="0.25">
      <c r="B3" s="46" t="s">
        <v>67</v>
      </c>
      <c r="C3" s="62" t="s">
        <v>36</v>
      </c>
    </row>
    <row r="4" spans="2:3" ht="13.5" thickBot="1" x14ac:dyDescent="0.25">
      <c r="B4" s="6" t="s">
        <v>37</v>
      </c>
      <c r="C4" s="62" t="s">
        <v>36</v>
      </c>
    </row>
    <row r="5" spans="2:3" ht="13.5" thickBot="1" x14ac:dyDescent="0.25">
      <c r="B5" s="6" t="s">
        <v>48</v>
      </c>
      <c r="C5" s="62" t="s">
        <v>36</v>
      </c>
    </row>
    <row r="6" spans="2:3" ht="13.5" thickBot="1" x14ac:dyDescent="0.25">
      <c r="B6" s="6" t="s">
        <v>49</v>
      </c>
      <c r="C6" s="62" t="s">
        <v>36</v>
      </c>
    </row>
    <row r="7" spans="2:3" ht="13.5" thickBot="1" x14ac:dyDescent="0.25">
      <c r="B7" s="46" t="s">
        <v>46</v>
      </c>
      <c r="C7" s="62" t="s">
        <v>36</v>
      </c>
    </row>
    <row r="8" spans="2:3" ht="13.5" thickBot="1" x14ac:dyDescent="0.25">
      <c r="B8" s="46" t="s">
        <v>58</v>
      </c>
      <c r="C8" s="62" t="s">
        <v>36</v>
      </c>
    </row>
    <row r="9" spans="2:3" ht="13.5" thickBot="1" x14ac:dyDescent="0.25">
      <c r="B9" s="53" t="s">
        <v>68</v>
      </c>
      <c r="C9" s="62" t="s">
        <v>36</v>
      </c>
    </row>
    <row r="10" spans="2:3" ht="13.5" thickBot="1" x14ac:dyDescent="0.25">
      <c r="B10" s="65" t="s">
        <v>42</v>
      </c>
      <c r="C10" s="62" t="s">
        <v>36</v>
      </c>
    </row>
    <row r="11" spans="2:3" ht="13.5" thickBot="1" x14ac:dyDescent="0.25">
      <c r="B11" s="65" t="s">
        <v>43</v>
      </c>
      <c r="C11" s="62" t="s">
        <v>36</v>
      </c>
    </row>
    <row r="12" spans="2:3" ht="13.5" thickBot="1" x14ac:dyDescent="0.25">
      <c r="B12" s="65" t="s">
        <v>41</v>
      </c>
      <c r="C12" s="62" t="s">
        <v>36</v>
      </c>
    </row>
    <row r="13" spans="2:3" ht="13.5" thickBot="1" x14ac:dyDescent="0.25">
      <c r="B13" s="11" t="s">
        <v>54</v>
      </c>
      <c r="C13" s="62" t="s">
        <v>36</v>
      </c>
    </row>
    <row r="14" spans="2:3" ht="13.5" thickBot="1" x14ac:dyDescent="0.25">
      <c r="B14" s="66" t="s">
        <v>50</v>
      </c>
      <c r="C14" s="62" t="s">
        <v>36</v>
      </c>
    </row>
    <row r="15" spans="2:3" ht="13.5" thickBot="1" x14ac:dyDescent="0.25">
      <c r="B15" s="65" t="s">
        <v>51</v>
      </c>
      <c r="C15" s="62" t="s">
        <v>36</v>
      </c>
    </row>
    <row r="16" spans="2:3" ht="13.5" thickBot="1" x14ac:dyDescent="0.25">
      <c r="B16" s="65" t="s">
        <v>95</v>
      </c>
      <c r="C16" s="95" t="s">
        <v>36</v>
      </c>
    </row>
    <row r="17" spans="2:3" ht="13.5" thickBot="1" x14ac:dyDescent="0.25">
      <c r="B17" s="65" t="s">
        <v>96</v>
      </c>
      <c r="C17" s="95" t="s">
        <v>36</v>
      </c>
    </row>
    <row r="18" spans="2:3" ht="13.5" thickBot="1" x14ac:dyDescent="0.25">
      <c r="B18" s="65" t="s">
        <v>97</v>
      </c>
      <c r="C18" s="95" t="s">
        <v>36</v>
      </c>
    </row>
    <row r="19" spans="2:3" ht="13.5" thickBot="1" x14ac:dyDescent="0.25">
      <c r="B19" s="65" t="s">
        <v>59</v>
      </c>
      <c r="C19" s="95" t="s">
        <v>36</v>
      </c>
    </row>
    <row r="20" spans="2:3" ht="13.5" thickBot="1" x14ac:dyDescent="0.25">
      <c r="B20" s="65" t="s">
        <v>60</v>
      </c>
      <c r="C20" s="95" t="s">
        <v>36</v>
      </c>
    </row>
    <row r="21" spans="2:3" ht="13.5" thickBot="1" x14ac:dyDescent="0.25">
      <c r="B21" s="46" t="s">
        <v>70</v>
      </c>
      <c r="C21" s="95" t="s">
        <v>36</v>
      </c>
    </row>
    <row r="22" spans="2:3" ht="13.5" thickBot="1" x14ac:dyDescent="0.25">
      <c r="B22" s="46" t="s">
        <v>108</v>
      </c>
      <c r="C22" s="95" t="s">
        <v>36</v>
      </c>
    </row>
    <row r="23" spans="2:3" ht="13.5" thickBot="1" x14ac:dyDescent="0.25">
      <c r="B23" s="53" t="s">
        <v>76</v>
      </c>
      <c r="C23" s="95" t="s">
        <v>36</v>
      </c>
    </row>
    <row r="24" spans="2:3" ht="13.5" thickBot="1" x14ac:dyDescent="0.25">
      <c r="B24" s="65" t="s">
        <v>77</v>
      </c>
      <c r="C24" s="95" t="s">
        <v>36</v>
      </c>
    </row>
    <row r="25" spans="2:3" ht="13.5" thickBot="1" x14ac:dyDescent="0.25">
      <c r="B25" s="46" t="s">
        <v>82</v>
      </c>
      <c r="C25" s="95" t="s">
        <v>36</v>
      </c>
    </row>
    <row r="26" spans="2:3" ht="13.5" thickBot="1" x14ac:dyDescent="0.25">
      <c r="B26" s="46" t="s">
        <v>86</v>
      </c>
      <c r="C26" s="95" t="s">
        <v>36</v>
      </c>
    </row>
    <row r="27" spans="2:3" ht="13.5" thickBot="1" x14ac:dyDescent="0.25">
      <c r="B27" s="53" t="s">
        <v>89</v>
      </c>
      <c r="C27" s="95" t="s">
        <v>36</v>
      </c>
    </row>
    <row r="28" spans="2:3" ht="13.5" thickBot="1" x14ac:dyDescent="0.25">
      <c r="B28" s="65" t="s">
        <v>91</v>
      </c>
      <c r="C28" s="95" t="s">
        <v>36</v>
      </c>
    </row>
    <row r="29" spans="2:3" ht="13.5" thickBot="1" x14ac:dyDescent="0.25">
      <c r="B29" s="46" t="s">
        <v>92</v>
      </c>
      <c r="C29" s="95" t="s">
        <v>36</v>
      </c>
    </row>
    <row r="30" spans="2:3" ht="13.5" thickBot="1" x14ac:dyDescent="0.25">
      <c r="B30" s="46" t="s">
        <v>94</v>
      </c>
      <c r="C30" s="95" t="s">
        <v>36</v>
      </c>
    </row>
    <row r="31" spans="2:3" ht="13.5" thickBot="1" x14ac:dyDescent="0.25">
      <c r="B31" s="53" t="s">
        <v>98</v>
      </c>
      <c r="C31" s="95" t="s">
        <v>36</v>
      </c>
    </row>
    <row r="32" spans="2:3" ht="13.5" thickBot="1" x14ac:dyDescent="0.25">
      <c r="B32" s="65" t="s">
        <v>99</v>
      </c>
      <c r="C32" s="95" t="s">
        <v>36</v>
      </c>
    </row>
    <row r="33" spans="2:3" ht="13.5" thickBot="1" x14ac:dyDescent="0.25">
      <c r="B33" s="46" t="s">
        <v>52</v>
      </c>
      <c r="C33" s="95" t="s">
        <v>36</v>
      </c>
    </row>
    <row r="34" spans="2:3" ht="13.5" thickBot="1" x14ac:dyDescent="0.25">
      <c r="B34" s="46" t="s">
        <v>101</v>
      </c>
      <c r="C34" s="95" t="s">
        <v>36</v>
      </c>
    </row>
    <row r="35" spans="2:3" ht="13.5" thickBot="1" x14ac:dyDescent="0.25">
      <c r="B35" s="6" t="s">
        <v>140</v>
      </c>
      <c r="C35" s="95" t="s">
        <v>36</v>
      </c>
    </row>
    <row r="36" spans="2:3" ht="13.5" thickBot="1" x14ac:dyDescent="0.25">
      <c r="B36" s="46" t="s">
        <v>71</v>
      </c>
      <c r="C36" s="95" t="s">
        <v>36</v>
      </c>
    </row>
    <row r="37" spans="2:3" ht="13.5" thickBot="1" x14ac:dyDescent="0.25">
      <c r="B37" s="53" t="s">
        <v>85</v>
      </c>
      <c r="C37" s="95" t="s">
        <v>36</v>
      </c>
    </row>
    <row r="38" spans="2:3" ht="13.5" thickBot="1" x14ac:dyDescent="0.25">
      <c r="B38" s="65" t="s">
        <v>87</v>
      </c>
      <c r="C38" s="95" t="s">
        <v>36</v>
      </c>
    </row>
    <row r="39" spans="2:3" ht="13.5" thickBot="1" x14ac:dyDescent="0.25">
      <c r="B39" s="46"/>
      <c r="C39" s="95" t="s">
        <v>36</v>
      </c>
    </row>
    <row r="40" spans="2:3" ht="13.5" thickBot="1" x14ac:dyDescent="0.25">
      <c r="B40" s="46"/>
      <c r="C40" s="95" t="s">
        <v>36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RummyNBA</vt:lpstr>
      <vt:lpstr>Death Pool</vt:lpstr>
      <vt:lpstr>Retired Categories</vt:lpstr>
      <vt:lpstr>RummyNBA!NBA</vt:lpstr>
      <vt:lpstr>RummyNBA!Print_Area</vt:lpstr>
    </vt:vector>
  </TitlesOfParts>
  <Company>State Street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Kennard</dc:creator>
  <cp:lastModifiedBy>M0RTIMUSMAXIMUS</cp:lastModifiedBy>
  <cp:lastPrinted>2015-05-02T01:52:44Z</cp:lastPrinted>
  <dcterms:created xsi:type="dcterms:W3CDTF">2007-10-29T20:28:39Z</dcterms:created>
  <dcterms:modified xsi:type="dcterms:W3CDTF">2017-10-19T01:55:47Z</dcterms:modified>
</cp:coreProperties>
</file>